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app.xml" ContentType="application/vnd.openxmlformats-officedocument.extended-properti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67" documentId="8_{43311F9B-35CB-4E97-8E93-429FAB999F53}" xr6:coauthVersionLast="47" xr6:coauthVersionMax="47" xr10:uidLastSave="{36C93956-B87A-4E0E-AFB9-C33C4FD30574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Bd!$A$1:$S$1942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0" i="2" l="1"/>
  <c r="P19" i="2"/>
  <c r="P18" i="2"/>
  <c r="P17" i="2"/>
  <c r="P16" i="2"/>
  <c r="O20" i="2"/>
  <c r="O19" i="2"/>
  <c r="O18" i="2"/>
  <c r="O17" i="2"/>
  <c r="O16" i="2"/>
  <c r="N20" i="2"/>
  <c r="N19" i="2"/>
  <c r="N17" i="2"/>
  <c r="N16" i="2"/>
  <c r="P13" i="2"/>
  <c r="O13" i="2"/>
  <c r="N13" i="2"/>
  <c r="S8" i="2"/>
  <c r="R102" i="9" l="1"/>
  <c r="Q102" i="9"/>
  <c r="P102" i="9"/>
  <c r="O102" i="9"/>
  <c r="N102" i="9"/>
  <c r="S98" i="9"/>
  <c r="S101" i="9"/>
  <c r="S97" i="9"/>
  <c r="S96" i="9"/>
  <c r="S95" i="9"/>
  <c r="S94" i="9"/>
  <c r="S93" i="9"/>
  <c r="S100" i="9"/>
  <c r="S91" i="9"/>
  <c r="S90" i="9"/>
  <c r="S92" i="9"/>
  <c r="S99" i="9"/>
  <c r="S87" i="9"/>
  <c r="S88" i="9"/>
  <c r="S86" i="9"/>
  <c r="S89" i="9"/>
  <c r="S84" i="9"/>
  <c r="S85" i="9"/>
  <c r="S83" i="9"/>
  <c r="S82" i="9"/>
  <c r="S81" i="9"/>
  <c r="S80" i="9"/>
  <c r="S79" i="9"/>
  <c r="S78" i="9"/>
  <c r="S77" i="9"/>
  <c r="S76" i="9"/>
  <c r="S75" i="9"/>
  <c r="R69" i="9"/>
  <c r="Q69" i="9"/>
  <c r="P69" i="9"/>
  <c r="O69" i="9"/>
  <c r="N69" i="9"/>
  <c r="S65" i="9"/>
  <c r="S64" i="9"/>
  <c r="S63" i="9"/>
  <c r="S68" i="9"/>
  <c r="S62" i="9"/>
  <c r="S67" i="9"/>
  <c r="S61" i="9"/>
  <c r="S60" i="9"/>
  <c r="S59" i="9"/>
  <c r="S66" i="9"/>
  <c r="S58" i="9"/>
  <c r="S56" i="9"/>
  <c r="S57" i="9"/>
  <c r="S54" i="9"/>
  <c r="S55" i="9"/>
  <c r="S53" i="9"/>
  <c r="S51" i="9"/>
  <c r="S52" i="9"/>
  <c r="S49" i="9"/>
  <c r="S47" i="9"/>
  <c r="S46" i="9"/>
  <c r="S48" i="9"/>
  <c r="S45" i="9"/>
  <c r="S44" i="9"/>
  <c r="S50" i="9"/>
  <c r="S43" i="9"/>
  <c r="S42" i="9"/>
  <c r="R36" i="9"/>
  <c r="Q36" i="9"/>
  <c r="P36" i="9"/>
  <c r="O36" i="9"/>
  <c r="N36" i="9"/>
  <c r="S32" i="9"/>
  <c r="S31" i="9"/>
  <c r="S30" i="9"/>
  <c r="S29" i="9"/>
  <c r="S28" i="9"/>
  <c r="S35" i="9"/>
  <c r="S27" i="9"/>
  <c r="S24" i="9"/>
  <c r="S26" i="9"/>
  <c r="S34" i="9"/>
  <c r="S25" i="9"/>
  <c r="S33" i="9"/>
  <c r="S22" i="9"/>
  <c r="S23" i="9"/>
  <c r="S21" i="9"/>
  <c r="S20" i="9"/>
  <c r="S18" i="9"/>
  <c r="S19" i="9"/>
  <c r="S16" i="9"/>
  <c r="S17" i="9"/>
  <c r="S15" i="9"/>
  <c r="S14" i="9"/>
  <c r="S13" i="9"/>
  <c r="S12" i="9"/>
  <c r="S11" i="9"/>
  <c r="S9" i="9"/>
  <c r="S10" i="9"/>
  <c r="R469" i="9"/>
  <c r="Q469" i="9"/>
  <c r="P469" i="9"/>
  <c r="O469" i="9"/>
  <c r="N469" i="9"/>
  <c r="S468" i="9"/>
  <c r="S467" i="9"/>
  <c r="S466" i="9"/>
  <c r="S464" i="9"/>
  <c r="S463" i="9"/>
  <c r="S462" i="9"/>
  <c r="S461" i="9"/>
  <c r="S465" i="9"/>
  <c r="S460" i="9"/>
  <c r="S459" i="9"/>
  <c r="S457" i="9"/>
  <c r="S456" i="9"/>
  <c r="S455" i="9"/>
  <c r="S453" i="9"/>
  <c r="S451" i="9"/>
  <c r="S454" i="9"/>
  <c r="S458" i="9"/>
  <c r="S452" i="9"/>
  <c r="S448" i="9"/>
  <c r="S450" i="9"/>
  <c r="S449" i="9"/>
  <c r="S447" i="9"/>
  <c r="S445" i="9"/>
  <c r="S446" i="9"/>
  <c r="S444" i="9"/>
  <c r="S443" i="9"/>
  <c r="S442" i="9"/>
  <c r="R436" i="9"/>
  <c r="Q436" i="9"/>
  <c r="P436" i="9"/>
  <c r="O436" i="9"/>
  <c r="N436" i="9"/>
  <c r="S435" i="9"/>
  <c r="S434" i="9"/>
  <c r="S433" i="9"/>
  <c r="S432" i="9"/>
  <c r="S431" i="9"/>
  <c r="S430" i="9"/>
  <c r="S428" i="9"/>
  <c r="S429" i="9"/>
  <c r="S426" i="9"/>
  <c r="S427" i="9"/>
  <c r="S425" i="9"/>
  <c r="S422" i="9"/>
  <c r="S417" i="9"/>
  <c r="S421" i="9"/>
  <c r="S423" i="9"/>
  <c r="S420" i="9"/>
  <c r="S424" i="9"/>
  <c r="S419" i="9"/>
  <c r="S418" i="9"/>
  <c r="S415" i="9"/>
  <c r="S416" i="9"/>
  <c r="S414" i="9"/>
  <c r="S413" i="9"/>
  <c r="S412" i="9"/>
  <c r="S411" i="9"/>
  <c r="S410" i="9"/>
  <c r="S409" i="9"/>
  <c r="R351" i="8"/>
  <c r="Q351" i="8"/>
  <c r="P351" i="8"/>
  <c r="O351" i="8"/>
  <c r="N351" i="8"/>
  <c r="S335" i="8"/>
  <c r="S334" i="8"/>
  <c r="S350" i="8"/>
  <c r="S349" i="8"/>
  <c r="S333" i="8"/>
  <c r="S332" i="8"/>
  <c r="S331" i="8"/>
  <c r="S348" i="8"/>
  <c r="S347" i="8"/>
  <c r="S330" i="8"/>
  <c r="S346" i="8"/>
  <c r="S345" i="8"/>
  <c r="S329" i="8"/>
  <c r="S344" i="8"/>
  <c r="S328" i="8"/>
  <c r="S327" i="8"/>
  <c r="S343" i="8"/>
  <c r="S326" i="8"/>
  <c r="S325" i="8"/>
  <c r="S324" i="8"/>
  <c r="S342" i="8"/>
  <c r="S320" i="8"/>
  <c r="S319" i="8"/>
  <c r="S318" i="8"/>
  <c r="S341" i="8"/>
  <c r="S323" i="8"/>
  <c r="S322" i="8"/>
  <c r="S340" i="8"/>
  <c r="S339" i="8"/>
  <c r="S338" i="8"/>
  <c r="S314" i="8"/>
  <c r="S313" i="8"/>
  <c r="S317" i="8"/>
  <c r="S337" i="8"/>
  <c r="S309" i="8"/>
  <c r="S316" i="8"/>
  <c r="S315" i="8"/>
  <c r="S312" i="8"/>
  <c r="S311" i="8"/>
  <c r="S308" i="8"/>
  <c r="S307" i="8"/>
  <c r="S336" i="8"/>
  <c r="S306" i="8"/>
  <c r="S304" i="8"/>
  <c r="S305" i="8"/>
  <c r="S310" i="8"/>
  <c r="S303" i="8"/>
  <c r="S302" i="8"/>
  <c r="S301" i="8"/>
  <c r="S299" i="8"/>
  <c r="S295" i="8"/>
  <c r="S300" i="8"/>
  <c r="S298" i="8"/>
  <c r="S294" i="8"/>
  <c r="S297" i="8"/>
  <c r="S293" i="8"/>
  <c r="S321" i="8"/>
  <c r="S296" i="8"/>
  <c r="S292" i="8"/>
  <c r="S291" i="8"/>
  <c r="S290" i="8"/>
  <c r="S289" i="8"/>
  <c r="S288" i="8"/>
  <c r="S285" i="8"/>
  <c r="S284" i="8"/>
  <c r="S287" i="8"/>
  <c r="S283" i="8"/>
  <c r="S281" i="8"/>
  <c r="S286" i="8"/>
  <c r="S279" i="8"/>
  <c r="S278" i="8"/>
  <c r="S276" i="8"/>
  <c r="S282" i="8"/>
  <c r="S275" i="8"/>
  <c r="S274" i="8"/>
  <c r="S273" i="8"/>
  <c r="S277" i="8"/>
  <c r="S272" i="8"/>
  <c r="S271" i="8"/>
  <c r="S280" i="8"/>
  <c r="S270" i="8"/>
  <c r="S266" i="8"/>
  <c r="S269" i="8"/>
  <c r="S268" i="8"/>
  <c r="S265" i="8"/>
  <c r="S267" i="8"/>
  <c r="S264" i="8"/>
  <c r="S263" i="8"/>
  <c r="S262" i="8"/>
  <c r="S261" i="8"/>
  <c r="S259" i="8"/>
  <c r="S258" i="8"/>
  <c r="S260" i="8"/>
  <c r="S257" i="8"/>
  <c r="S256" i="8"/>
  <c r="S253" i="8"/>
  <c r="S255" i="8"/>
  <c r="S254" i="8"/>
  <c r="S252" i="8"/>
  <c r="S251" i="8"/>
  <c r="S247" i="8"/>
  <c r="S250" i="8"/>
  <c r="S249" i="8"/>
  <c r="S246" i="8"/>
  <c r="S244" i="8"/>
  <c r="S242" i="8"/>
  <c r="S243" i="8"/>
  <c r="S241" i="8"/>
  <c r="S240" i="8"/>
  <c r="S248" i="8"/>
  <c r="S239" i="8"/>
  <c r="S237" i="8"/>
  <c r="S238" i="8"/>
  <c r="S236" i="8"/>
  <c r="S235" i="8"/>
  <c r="S234" i="8"/>
  <c r="S233" i="8"/>
  <c r="S232" i="8"/>
  <c r="S231" i="8"/>
  <c r="S230" i="8"/>
  <c r="S245" i="8"/>
  <c r="S229" i="8"/>
  <c r="S228" i="8"/>
  <c r="S227" i="8"/>
  <c r="S225" i="8"/>
  <c r="S226" i="8"/>
  <c r="S224" i="8"/>
  <c r="R526" i="8"/>
  <c r="Q526" i="8"/>
  <c r="P526" i="8"/>
  <c r="O526" i="8"/>
  <c r="N526" i="8"/>
  <c r="S525" i="8"/>
  <c r="S524" i="8"/>
  <c r="S523" i="8"/>
  <c r="S522" i="8"/>
  <c r="S521" i="8"/>
  <c r="S520" i="8"/>
  <c r="S503" i="8"/>
  <c r="S502" i="8"/>
  <c r="S519" i="8"/>
  <c r="S500" i="8"/>
  <c r="S518" i="8"/>
  <c r="S499" i="8"/>
  <c r="S517" i="8"/>
  <c r="S516" i="8"/>
  <c r="S515" i="8"/>
  <c r="S498" i="8"/>
  <c r="S514" i="8"/>
  <c r="S497" i="8"/>
  <c r="S496" i="8"/>
  <c r="S513" i="8"/>
  <c r="S512" i="8"/>
  <c r="S511" i="8"/>
  <c r="S510" i="8"/>
  <c r="S495" i="8"/>
  <c r="S494" i="8"/>
  <c r="S493" i="8"/>
  <c r="S492" i="8"/>
  <c r="S491" i="8"/>
  <c r="S490" i="8"/>
  <c r="S489" i="8"/>
  <c r="S486" i="8"/>
  <c r="S483" i="8"/>
  <c r="S488" i="8"/>
  <c r="S504" i="8"/>
  <c r="S505" i="8"/>
  <c r="S509" i="8"/>
  <c r="S487" i="8"/>
  <c r="S480" i="8"/>
  <c r="S501" i="8"/>
  <c r="S482" i="8"/>
  <c r="S485" i="8"/>
  <c r="S479" i="8"/>
  <c r="S508" i="8"/>
  <c r="S481" i="8"/>
  <c r="S477" i="8"/>
  <c r="S484" i="8"/>
  <c r="S474" i="8"/>
  <c r="S478" i="8"/>
  <c r="S472" i="8"/>
  <c r="S507" i="8"/>
  <c r="S471" i="8"/>
  <c r="S466" i="8"/>
  <c r="S464" i="8"/>
  <c r="S506" i="8"/>
  <c r="S475" i="8"/>
  <c r="S469" i="8"/>
  <c r="S470" i="8"/>
  <c r="S476" i="8"/>
  <c r="S463" i="8"/>
  <c r="S467" i="8"/>
  <c r="S473" i="8"/>
  <c r="S462" i="8"/>
  <c r="S459" i="8"/>
  <c r="S458" i="8"/>
  <c r="S460" i="8"/>
  <c r="S465" i="8"/>
  <c r="S455" i="8"/>
  <c r="S468" i="8"/>
  <c r="S456" i="8"/>
  <c r="S457" i="8"/>
  <c r="S453" i="8"/>
  <c r="S454" i="8"/>
  <c r="S451" i="8"/>
  <c r="S452" i="8"/>
  <c r="S448" i="8"/>
  <c r="S449" i="8"/>
  <c r="S447" i="8"/>
  <c r="S444" i="8"/>
  <c r="S446" i="8"/>
  <c r="S443" i="8"/>
  <c r="S450" i="8"/>
  <c r="S442" i="8"/>
  <c r="S441" i="8"/>
  <c r="S461" i="8"/>
  <c r="S445" i="8"/>
  <c r="S437" i="8"/>
  <c r="S436" i="8"/>
  <c r="S438" i="8"/>
  <c r="S440" i="8"/>
  <c r="S435" i="8"/>
  <c r="S439" i="8"/>
  <c r="S433" i="8"/>
  <c r="S432" i="8"/>
  <c r="S430" i="8"/>
  <c r="S434" i="8"/>
  <c r="S425" i="8"/>
  <c r="S429" i="8"/>
  <c r="S427" i="8"/>
  <c r="S428" i="8"/>
  <c r="S423" i="8"/>
  <c r="S421" i="8"/>
  <c r="S420" i="8"/>
  <c r="S431" i="8"/>
  <c r="S422" i="8"/>
  <c r="S424" i="8"/>
  <c r="S419" i="8"/>
  <c r="S418" i="8"/>
  <c r="S417" i="8"/>
  <c r="S416" i="8"/>
  <c r="S413" i="8"/>
  <c r="S426" i="8"/>
  <c r="S415" i="8"/>
  <c r="S414" i="8"/>
  <c r="S412" i="8"/>
  <c r="S408" i="8"/>
  <c r="S411" i="8"/>
  <c r="S410" i="8"/>
  <c r="S409" i="8"/>
  <c r="S407" i="8"/>
  <c r="S406" i="8"/>
  <c r="S405" i="8"/>
  <c r="S404" i="8"/>
  <c r="S401" i="8"/>
  <c r="S402" i="8"/>
  <c r="S403" i="8"/>
  <c r="S400" i="8"/>
  <c r="S399" i="8"/>
  <c r="R178" i="8"/>
  <c r="Q178" i="8"/>
  <c r="P178" i="8"/>
  <c r="O178" i="8"/>
  <c r="N178" i="8"/>
  <c r="S162" i="8"/>
  <c r="S177" i="8"/>
  <c r="S161" i="8"/>
  <c r="S159" i="8"/>
  <c r="S158" i="8"/>
  <c r="S176" i="8"/>
  <c r="S175" i="8"/>
  <c r="S174" i="8"/>
  <c r="S173" i="8"/>
  <c r="S172" i="8"/>
  <c r="S156" i="8"/>
  <c r="S171" i="8"/>
  <c r="S170" i="8"/>
  <c r="S155" i="8"/>
  <c r="S154" i="8"/>
  <c r="S169" i="8"/>
  <c r="S168" i="8"/>
  <c r="S167" i="8"/>
  <c r="S153" i="8"/>
  <c r="S152" i="8"/>
  <c r="S150" i="8"/>
  <c r="S149" i="8"/>
  <c r="S148" i="8"/>
  <c r="S147" i="8"/>
  <c r="S146" i="8"/>
  <c r="S166" i="8"/>
  <c r="S144" i="8"/>
  <c r="S160" i="8"/>
  <c r="S143" i="8"/>
  <c r="S151" i="8"/>
  <c r="S165" i="8"/>
  <c r="S141" i="8"/>
  <c r="S164" i="8"/>
  <c r="S145" i="8"/>
  <c r="S139" i="8"/>
  <c r="S137" i="8"/>
  <c r="S157" i="8"/>
  <c r="S140" i="8"/>
  <c r="S133" i="8"/>
  <c r="S132" i="8"/>
  <c r="S131" i="8"/>
  <c r="S163" i="8"/>
  <c r="S127" i="8"/>
  <c r="S129" i="8"/>
  <c r="S125" i="8"/>
  <c r="S138" i="8"/>
  <c r="S142" i="8"/>
  <c r="S135" i="8"/>
  <c r="S123" i="8"/>
  <c r="S121" i="8"/>
  <c r="S120" i="8"/>
  <c r="S126" i="8"/>
  <c r="S128" i="8"/>
  <c r="S117" i="8"/>
  <c r="S136" i="8"/>
  <c r="S130" i="8"/>
  <c r="S134" i="8"/>
  <c r="S115" i="8"/>
  <c r="S114" i="8"/>
  <c r="S122" i="8"/>
  <c r="S124" i="8"/>
  <c r="S118" i="8"/>
  <c r="S119" i="8"/>
  <c r="S113" i="8"/>
  <c r="S112" i="8"/>
  <c r="S110" i="8"/>
  <c r="S107" i="8"/>
  <c r="S106" i="8"/>
  <c r="S109" i="8"/>
  <c r="S111" i="8"/>
  <c r="S116" i="8"/>
  <c r="S104" i="8"/>
  <c r="S108" i="8"/>
  <c r="S102" i="8"/>
  <c r="S100" i="8"/>
  <c r="S105" i="8"/>
  <c r="S103" i="8"/>
  <c r="S101" i="8"/>
  <c r="S99" i="8"/>
  <c r="S98" i="8"/>
  <c r="S93" i="8"/>
  <c r="S96" i="8"/>
  <c r="S97" i="8"/>
  <c r="S95" i="8"/>
  <c r="S92" i="8"/>
  <c r="S89" i="8"/>
  <c r="S84" i="8"/>
  <c r="S88" i="8"/>
  <c r="S91" i="8"/>
  <c r="S87" i="8"/>
  <c r="S90" i="8"/>
  <c r="S82" i="8"/>
  <c r="S86" i="8"/>
  <c r="S83" i="8"/>
  <c r="S80" i="8"/>
  <c r="S94" i="8"/>
  <c r="S78" i="8"/>
  <c r="S79" i="8"/>
  <c r="S85" i="8"/>
  <c r="S81" i="8"/>
  <c r="S77" i="8"/>
  <c r="S74" i="8"/>
  <c r="S75" i="8"/>
  <c r="S76" i="8"/>
  <c r="S73" i="8"/>
  <c r="S72" i="8"/>
  <c r="S71" i="8"/>
  <c r="S69" i="8"/>
  <c r="S70" i="8"/>
  <c r="S68" i="8"/>
  <c r="S67" i="8"/>
  <c r="S65" i="8"/>
  <c r="S66" i="8"/>
  <c r="S64" i="8"/>
  <c r="S63" i="8"/>
  <c r="S62" i="8"/>
  <c r="S61" i="8"/>
  <c r="S59" i="8"/>
  <c r="S60" i="8"/>
  <c r="S58" i="8"/>
  <c r="S55" i="8"/>
  <c r="S56" i="8"/>
  <c r="S57" i="8"/>
  <c r="S54" i="8"/>
  <c r="S52" i="8"/>
  <c r="S53" i="8"/>
  <c r="S51" i="8"/>
  <c r="S102" i="9" l="1"/>
  <c r="T84" i="9" s="1"/>
  <c r="S69" i="9"/>
  <c r="T69" i="9" s="1"/>
  <c r="T53" i="9"/>
  <c r="S36" i="9"/>
  <c r="T11" i="9" s="1"/>
  <c r="S351" i="8"/>
  <c r="S526" i="8"/>
  <c r="T415" i="8" s="1"/>
  <c r="T454" i="9"/>
  <c r="T455" i="9"/>
  <c r="T467" i="9"/>
  <c r="T442" i="9"/>
  <c r="T443" i="9"/>
  <c r="T100" i="9"/>
  <c r="T93" i="9"/>
  <c r="T9" i="9"/>
  <c r="S469" i="9"/>
  <c r="T461" i="9" s="1"/>
  <c r="S436" i="9"/>
  <c r="T429" i="9" s="1"/>
  <c r="T44" i="9"/>
  <c r="T525" i="8"/>
  <c r="T511" i="8"/>
  <c r="T499" i="8"/>
  <c r="T487" i="8"/>
  <c r="T475" i="8"/>
  <c r="T463" i="8"/>
  <c r="T451" i="8"/>
  <c r="T439" i="8"/>
  <c r="T427" i="8"/>
  <c r="T472" i="8"/>
  <c r="T436" i="8"/>
  <c r="T507" i="8"/>
  <c r="T459" i="8"/>
  <c r="T447" i="8"/>
  <c r="T411" i="8"/>
  <c r="T489" i="8"/>
  <c r="T488" i="8"/>
  <c r="T486" i="8"/>
  <c r="T474" i="8"/>
  <c r="T462" i="8"/>
  <c r="T450" i="8"/>
  <c r="T438" i="8"/>
  <c r="T426" i="8"/>
  <c r="T414" i="8"/>
  <c r="T402" i="8"/>
  <c r="T484" i="8"/>
  <c r="T423" i="8"/>
  <c r="T410" i="8"/>
  <c r="T465" i="8"/>
  <c r="T476" i="8"/>
  <c r="T428" i="8"/>
  <c r="T509" i="8"/>
  <c r="T497" i="8"/>
  <c r="T485" i="8"/>
  <c r="T473" i="8"/>
  <c r="T449" i="8"/>
  <c r="T425" i="8"/>
  <c r="T413" i="8"/>
  <c r="T401" i="8"/>
  <c r="T508" i="8"/>
  <c r="T448" i="8"/>
  <c r="T412" i="8"/>
  <c r="T400" i="8"/>
  <c r="T483" i="8"/>
  <c r="T435" i="8"/>
  <c r="T399" i="8"/>
  <c r="T441" i="8"/>
  <c r="T512" i="8"/>
  <c r="T404" i="8"/>
  <c r="T453" i="8"/>
  <c r="T519" i="8"/>
  <c r="T518" i="8"/>
  <c r="T506" i="8"/>
  <c r="T494" i="8"/>
  <c r="T482" i="8"/>
  <c r="T470" i="8"/>
  <c r="T458" i="8"/>
  <c r="T446" i="8"/>
  <c r="T434" i="8"/>
  <c r="T422" i="8"/>
  <c r="T517" i="8"/>
  <c r="T505" i="8"/>
  <c r="T493" i="8"/>
  <c r="T481" i="8"/>
  <c r="T469" i="8"/>
  <c r="T457" i="8"/>
  <c r="T445" i="8"/>
  <c r="T433" i="8"/>
  <c r="T421" i="8"/>
  <c r="T409" i="8"/>
  <c r="T479" i="8"/>
  <c r="T502" i="8"/>
  <c r="T466" i="8"/>
  <c r="T442" i="8"/>
  <c r="T418" i="8"/>
  <c r="T501" i="8"/>
  <c r="T429" i="8"/>
  <c r="T405" i="8"/>
  <c r="T500" i="8"/>
  <c r="T452" i="8"/>
  <c r="T516" i="8"/>
  <c r="T504" i="8"/>
  <c r="T492" i="8"/>
  <c r="T480" i="8"/>
  <c r="T468" i="8"/>
  <c r="T456" i="8"/>
  <c r="T444" i="8"/>
  <c r="T432" i="8"/>
  <c r="T420" i="8"/>
  <c r="T408" i="8"/>
  <c r="T503" i="8"/>
  <c r="T491" i="8"/>
  <c r="T467" i="8"/>
  <c r="T455" i="8"/>
  <c r="T443" i="8"/>
  <c r="T431" i="8"/>
  <c r="T419" i="8"/>
  <c r="T407" i="8"/>
  <c r="T514" i="8"/>
  <c r="T490" i="8"/>
  <c r="T478" i="8"/>
  <c r="T454" i="8"/>
  <c r="T430" i="8"/>
  <c r="T406" i="8"/>
  <c r="T513" i="8"/>
  <c r="T477" i="8"/>
  <c r="T417" i="8"/>
  <c r="T464" i="8"/>
  <c r="T416" i="8"/>
  <c r="T515" i="8"/>
  <c r="T526" i="8"/>
  <c r="T520" i="8"/>
  <c r="T521" i="8"/>
  <c r="T522" i="8"/>
  <c r="T523" i="8"/>
  <c r="T524" i="8"/>
  <c r="S178" i="8"/>
  <c r="T178" i="8" s="1"/>
  <c r="T466" i="9" l="1"/>
  <c r="T449" i="9"/>
  <c r="T420" i="9"/>
  <c r="T413" i="9"/>
  <c r="T412" i="9"/>
  <c r="T411" i="9"/>
  <c r="T425" i="9"/>
  <c r="T428" i="9"/>
  <c r="T434" i="9"/>
  <c r="T422" i="9"/>
  <c r="T410" i="9"/>
  <c r="T97" i="9"/>
  <c r="T76" i="9"/>
  <c r="T80" i="9"/>
  <c r="T99" i="9"/>
  <c r="T87" i="9"/>
  <c r="T82" i="9"/>
  <c r="T101" i="9"/>
  <c r="T75" i="9"/>
  <c r="T94" i="9"/>
  <c r="T77" i="9"/>
  <c r="T81" i="9"/>
  <c r="T102" i="9"/>
  <c r="T96" i="9"/>
  <c r="T90" i="9"/>
  <c r="T89" i="9"/>
  <c r="T78" i="9"/>
  <c r="T79" i="9"/>
  <c r="T98" i="9"/>
  <c r="T85" i="9"/>
  <c r="T95" i="9"/>
  <c r="T92" i="9"/>
  <c r="T91" i="9"/>
  <c r="T86" i="9"/>
  <c r="T83" i="9"/>
  <c r="T88" i="9"/>
  <c r="T46" i="9"/>
  <c r="T67" i="9"/>
  <c r="T58" i="9"/>
  <c r="T55" i="9"/>
  <c r="T43" i="9"/>
  <c r="T51" i="9"/>
  <c r="T66" i="9"/>
  <c r="T54" i="9"/>
  <c r="T50" i="9"/>
  <c r="T59" i="9"/>
  <c r="T68" i="9"/>
  <c r="T42" i="9"/>
  <c r="T62" i="9"/>
  <c r="T56" i="9"/>
  <c r="T47" i="9"/>
  <c r="T63" i="9"/>
  <c r="T64" i="9"/>
  <c r="T57" i="9"/>
  <c r="T52" i="9"/>
  <c r="T60" i="9"/>
  <c r="T45" i="9"/>
  <c r="T49" i="9"/>
  <c r="T48" i="9"/>
  <c r="T65" i="9"/>
  <c r="T61" i="9"/>
  <c r="T20" i="9"/>
  <c r="T13" i="9"/>
  <c r="T19" i="9"/>
  <c r="T12" i="9"/>
  <c r="T33" i="9"/>
  <c r="T21" i="9"/>
  <c r="T15" i="9"/>
  <c r="T29" i="9"/>
  <c r="T34" i="9"/>
  <c r="T27" i="9"/>
  <c r="T17" i="9"/>
  <c r="T18" i="9"/>
  <c r="T28" i="9"/>
  <c r="T16" i="9"/>
  <c r="T26" i="9"/>
  <c r="T14" i="9"/>
  <c r="T22" i="9"/>
  <c r="T31" i="9"/>
  <c r="T25" i="9"/>
  <c r="T35" i="9"/>
  <c r="T10" i="9"/>
  <c r="T30" i="9"/>
  <c r="T24" i="9"/>
  <c r="T23" i="9"/>
  <c r="T36" i="9"/>
  <c r="T32" i="9"/>
  <c r="T460" i="8"/>
  <c r="T135" i="8"/>
  <c r="T69" i="8"/>
  <c r="T111" i="8"/>
  <c r="T158" i="8"/>
  <c r="T88" i="8"/>
  <c r="T79" i="8"/>
  <c r="T99" i="8"/>
  <c r="T146" i="8"/>
  <c r="T52" i="8"/>
  <c r="T157" i="8"/>
  <c r="T144" i="8"/>
  <c r="T131" i="8"/>
  <c r="T154" i="8"/>
  <c r="T148" i="8"/>
  <c r="T177" i="8"/>
  <c r="T68" i="8"/>
  <c r="T67" i="8"/>
  <c r="T114" i="8"/>
  <c r="T113" i="8"/>
  <c r="T138" i="8"/>
  <c r="T112" i="8"/>
  <c r="T156" i="8"/>
  <c r="T56" i="8"/>
  <c r="T80" i="8"/>
  <c r="T87" i="8"/>
  <c r="T134" i="8"/>
  <c r="T145" i="8"/>
  <c r="T132" i="8"/>
  <c r="T119" i="8"/>
  <c r="T142" i="8"/>
  <c r="T165" i="8"/>
  <c r="T149" i="8"/>
  <c r="T55" i="8"/>
  <c r="T102" i="8"/>
  <c r="T124" i="8"/>
  <c r="T136" i="8"/>
  <c r="T172" i="8"/>
  <c r="T64" i="8"/>
  <c r="T126" i="8"/>
  <c r="T75" i="8"/>
  <c r="T122" i="8"/>
  <c r="T133" i="8"/>
  <c r="T120" i="8"/>
  <c r="T107" i="8"/>
  <c r="T130" i="8"/>
  <c r="T153" i="8"/>
  <c r="T161" i="8"/>
  <c r="T66" i="8"/>
  <c r="T90" i="8"/>
  <c r="T104" i="8"/>
  <c r="T170" i="8"/>
  <c r="T57" i="8"/>
  <c r="T169" i="8"/>
  <c r="T108" i="8"/>
  <c r="T51" i="8"/>
  <c r="T86" i="8"/>
  <c r="T109" i="8"/>
  <c r="T96" i="8"/>
  <c r="T83" i="8"/>
  <c r="T106" i="8"/>
  <c r="T129" i="8"/>
  <c r="T164" i="8"/>
  <c r="T163" i="8"/>
  <c r="T173" i="8"/>
  <c r="T54" i="8"/>
  <c r="T167" i="8"/>
  <c r="T123" i="8"/>
  <c r="T160" i="8"/>
  <c r="T137" i="8"/>
  <c r="T121" i="8"/>
  <c r="T100" i="8"/>
  <c r="T110" i="8"/>
  <c r="T62" i="8"/>
  <c r="T97" i="8"/>
  <c r="T84" i="8"/>
  <c r="T71" i="8"/>
  <c r="T94" i="8"/>
  <c r="T117" i="8"/>
  <c r="T152" i="8"/>
  <c r="T151" i="8"/>
  <c r="T65" i="8"/>
  <c r="T125" i="8"/>
  <c r="T168" i="8"/>
  <c r="T92" i="8"/>
  <c r="T63" i="8"/>
  <c r="T118" i="8"/>
  <c r="T437" i="8"/>
  <c r="T471" i="8"/>
  <c r="T498" i="8"/>
  <c r="T496" i="8"/>
  <c r="T171" i="8"/>
  <c r="T74" i="8"/>
  <c r="T60" i="8"/>
  <c r="T85" i="8"/>
  <c r="T72" i="8"/>
  <c r="T59" i="8"/>
  <c r="T82" i="8"/>
  <c r="T105" i="8"/>
  <c r="T140" i="8"/>
  <c r="T139" i="8"/>
  <c r="T150" i="8"/>
  <c r="T155" i="8"/>
  <c r="T166" i="8"/>
  <c r="T98" i="8"/>
  <c r="T141" i="8"/>
  <c r="T176" i="8"/>
  <c r="T175" i="8"/>
  <c r="T495" i="8"/>
  <c r="T510" i="8"/>
  <c r="T403" i="8"/>
  <c r="T159" i="8"/>
  <c r="T61" i="8"/>
  <c r="T73" i="8"/>
  <c r="T70" i="8"/>
  <c r="T93" i="8"/>
  <c r="T128" i="8"/>
  <c r="T127" i="8"/>
  <c r="T76" i="8"/>
  <c r="T174" i="8"/>
  <c r="T101" i="8"/>
  <c r="T103" i="8"/>
  <c r="T91" i="8"/>
  <c r="T143" i="8"/>
  <c r="T95" i="8"/>
  <c r="T78" i="8"/>
  <c r="T461" i="8"/>
  <c r="T424" i="8"/>
  <c r="T440" i="8"/>
  <c r="T147" i="8"/>
  <c r="T53" i="8"/>
  <c r="T77" i="8"/>
  <c r="T89" i="8"/>
  <c r="T58" i="8"/>
  <c r="T81" i="8"/>
  <c r="T116" i="8"/>
  <c r="T115" i="8"/>
  <c r="T162" i="8"/>
  <c r="T469" i="9"/>
  <c r="T456" i="9"/>
  <c r="T444" i="9"/>
  <c r="T447" i="9"/>
  <c r="T459" i="9"/>
  <c r="T462" i="9"/>
  <c r="T450" i="9"/>
  <c r="T460" i="9"/>
  <c r="T448" i="9"/>
  <c r="T458" i="9"/>
  <c r="T436" i="9"/>
  <c r="T418" i="9"/>
  <c r="T433" i="9"/>
  <c r="T421" i="9"/>
  <c r="T409" i="9"/>
  <c r="T431" i="9"/>
  <c r="T419" i="9"/>
  <c r="T430" i="9"/>
  <c r="T445" i="9"/>
  <c r="T446" i="9"/>
  <c r="T464" i="9"/>
  <c r="T424" i="9"/>
  <c r="T416" i="9"/>
  <c r="T452" i="9"/>
  <c r="T463" i="9"/>
  <c r="T426" i="9"/>
  <c r="T457" i="9"/>
  <c r="T427" i="9"/>
  <c r="T414" i="9"/>
  <c r="T435" i="9"/>
  <c r="T453" i="9"/>
  <c r="T415" i="9"/>
  <c r="T417" i="9"/>
  <c r="T451" i="9"/>
  <c r="T432" i="9"/>
  <c r="T423" i="9"/>
  <c r="T468" i="9"/>
  <c r="T465" i="9"/>
  <c r="R391" i="8"/>
  <c r="Q391" i="8"/>
  <c r="P391" i="8"/>
  <c r="O391" i="8"/>
  <c r="N391" i="8"/>
  <c r="S389" i="8"/>
  <c r="S390" i="8"/>
  <c r="S388" i="8"/>
  <c r="S387" i="8"/>
  <c r="S386" i="8"/>
  <c r="S385" i="8"/>
  <c r="S383" i="8"/>
  <c r="S384" i="8"/>
  <c r="S382" i="8"/>
  <c r="S379" i="8"/>
  <c r="S378" i="8"/>
  <c r="S377" i="8"/>
  <c r="S380" i="8"/>
  <c r="S375" i="8"/>
  <c r="S376" i="8"/>
  <c r="S374" i="8"/>
  <c r="S381" i="8"/>
  <c r="S373" i="8"/>
  <c r="S371" i="8"/>
  <c r="S372" i="8"/>
  <c r="S370" i="8"/>
  <c r="S368" i="8"/>
  <c r="S369" i="8"/>
  <c r="S367" i="8"/>
  <c r="S363" i="8"/>
  <c r="S366" i="8"/>
  <c r="S365" i="8"/>
  <c r="S364" i="8"/>
  <c r="S362" i="8"/>
  <c r="S361" i="8"/>
  <c r="S360" i="8"/>
  <c r="S359" i="8"/>
  <c r="S358" i="8"/>
  <c r="R45" i="8"/>
  <c r="Q45" i="8"/>
  <c r="P45" i="8"/>
  <c r="O45" i="8"/>
  <c r="N45" i="8"/>
  <c r="S44" i="8"/>
  <c r="S43" i="8"/>
  <c r="S42" i="8"/>
  <c r="S40" i="8"/>
  <c r="S41" i="8"/>
  <c r="S39" i="8"/>
  <c r="S37" i="8"/>
  <c r="S38" i="8"/>
  <c r="S36" i="8"/>
  <c r="S35" i="8"/>
  <c r="S34" i="8"/>
  <c r="S32" i="8"/>
  <c r="S33" i="8"/>
  <c r="S31" i="8"/>
  <c r="S30" i="8"/>
  <c r="S29" i="8"/>
  <c r="S28" i="8"/>
  <c r="S27" i="8"/>
  <c r="S25" i="8"/>
  <c r="S26" i="8"/>
  <c r="S23" i="8"/>
  <c r="S24" i="8"/>
  <c r="S22" i="8"/>
  <c r="S20" i="8"/>
  <c r="S21" i="8"/>
  <c r="S19" i="8"/>
  <c r="S18" i="8"/>
  <c r="S17" i="8"/>
  <c r="S16" i="8"/>
  <c r="S15" i="8"/>
  <c r="S14" i="8"/>
  <c r="S13" i="8"/>
  <c r="S12" i="8"/>
  <c r="R218" i="8"/>
  <c r="Q218" i="8"/>
  <c r="P218" i="8"/>
  <c r="O218" i="8"/>
  <c r="N218" i="8"/>
  <c r="S217" i="8"/>
  <c r="S216" i="8"/>
  <c r="S215" i="8"/>
  <c r="S214" i="8"/>
  <c r="S213" i="8"/>
  <c r="S212" i="8"/>
  <c r="S211" i="8"/>
  <c r="S210" i="8"/>
  <c r="S209" i="8"/>
  <c r="S208" i="8"/>
  <c r="S206" i="8"/>
  <c r="S207" i="8"/>
  <c r="S205" i="8"/>
  <c r="S204" i="8"/>
  <c r="S202" i="8"/>
  <c r="S203" i="8"/>
  <c r="S201" i="8"/>
  <c r="S199" i="8"/>
  <c r="S198" i="8"/>
  <c r="S197" i="8"/>
  <c r="S195" i="8"/>
  <c r="S196" i="8"/>
  <c r="S194" i="8"/>
  <c r="S193" i="8"/>
  <c r="S192" i="8"/>
  <c r="S191" i="8"/>
  <c r="S200" i="8"/>
  <c r="S190" i="8"/>
  <c r="S189" i="8"/>
  <c r="S188" i="8"/>
  <c r="S187" i="8"/>
  <c r="S186" i="8"/>
  <c r="S185" i="8"/>
  <c r="R36" i="7"/>
  <c r="Q36" i="7"/>
  <c r="P36" i="7"/>
  <c r="O36" i="7"/>
  <c r="N36" i="7"/>
  <c r="S34" i="7"/>
  <c r="S33" i="7"/>
  <c r="S32" i="7"/>
  <c r="S31" i="7"/>
  <c r="S30" i="7"/>
  <c r="S29" i="7"/>
  <c r="S27" i="7"/>
  <c r="S28" i="7"/>
  <c r="S26" i="7"/>
  <c r="R20" i="7"/>
  <c r="Q20" i="7"/>
  <c r="P20" i="7"/>
  <c r="O20" i="7"/>
  <c r="N20" i="7"/>
  <c r="S18" i="7"/>
  <c r="S17" i="7"/>
  <c r="S16" i="7"/>
  <c r="S15" i="7"/>
  <c r="S14" i="7"/>
  <c r="S13" i="7"/>
  <c r="S12" i="7"/>
  <c r="S11" i="7"/>
  <c r="S10" i="7"/>
  <c r="R52" i="7"/>
  <c r="Q52" i="7"/>
  <c r="P52" i="7"/>
  <c r="O52" i="7"/>
  <c r="N52" i="7"/>
  <c r="S50" i="7"/>
  <c r="S49" i="7"/>
  <c r="S48" i="7"/>
  <c r="S47" i="7"/>
  <c r="S46" i="7"/>
  <c r="S45" i="7"/>
  <c r="S44" i="7"/>
  <c r="S43" i="7"/>
  <c r="S42" i="7"/>
  <c r="T17" i="8" l="1"/>
  <c r="T373" i="8"/>
  <c r="T385" i="8"/>
  <c r="T362" i="8"/>
  <c r="T374" i="8"/>
  <c r="T386" i="8"/>
  <c r="T359" i="8"/>
  <c r="T31" i="8"/>
  <c r="T43" i="8"/>
  <c r="T363" i="8"/>
  <c r="T24" i="8"/>
  <c r="T364" i="8"/>
  <c r="T371" i="8"/>
  <c r="T41" i="8"/>
  <c r="T21" i="8"/>
  <c r="T33" i="8"/>
  <c r="T365" i="8"/>
  <c r="T390" i="8"/>
  <c r="T380" i="8"/>
  <c r="S218" i="8"/>
  <c r="T189" i="8" s="1"/>
  <c r="S391" i="8"/>
  <c r="T391" i="8" s="1"/>
  <c r="S45" i="8"/>
  <c r="T45" i="8" s="1"/>
  <c r="S20" i="7"/>
  <c r="T12" i="7" s="1"/>
  <c r="S52" i="7"/>
  <c r="T50" i="7" s="1"/>
  <c r="S36" i="7"/>
  <c r="T34" i="7" s="1"/>
  <c r="V12" i="2"/>
  <c r="U12" i="2"/>
  <c r="T12" i="2"/>
  <c r="S12" i="2"/>
  <c r="R12" i="2"/>
  <c r="V11" i="2"/>
  <c r="U11" i="2"/>
  <c r="T11" i="2"/>
  <c r="S11" i="2"/>
  <c r="R11" i="2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P1862" i="1"/>
  <c r="R1862" i="1" s="1"/>
  <c r="S1862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P1851" i="1"/>
  <c r="R1851" i="1" s="1"/>
  <c r="S1851" i="1" s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P1840" i="1"/>
  <c r="O1840" i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P1817" i="1"/>
  <c r="O1817" i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P1792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P1524" i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P1487" i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P1374" i="1"/>
  <c r="R1374" i="1" s="1"/>
  <c r="S1374" i="1" s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P1315" i="1"/>
  <c r="R1315" i="1" s="1"/>
  <c r="S1315" i="1" s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P1293" i="1"/>
  <c r="R1293" i="1" s="1"/>
  <c r="S1293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P1246" i="1"/>
  <c r="R1246" i="1" s="1"/>
  <c r="S1246" i="1" s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P1086" i="1"/>
  <c r="O1086" i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P717" i="1"/>
  <c r="R717" i="1" s="1"/>
  <c r="S717" i="1" s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P603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P572" i="1"/>
  <c r="R572" i="1" s="1"/>
  <c r="S572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P381" i="1"/>
  <c r="R381" i="1" s="1"/>
  <c r="S381" i="1" s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T361" i="8" l="1"/>
  <c r="T387" i="8"/>
  <c r="T375" i="8"/>
  <c r="T383" i="8"/>
  <c r="T207" i="8"/>
  <c r="T187" i="8"/>
  <c r="T195" i="8"/>
  <c r="T185" i="8"/>
  <c r="T208" i="8"/>
  <c r="T217" i="8"/>
  <c r="T215" i="8"/>
  <c r="T210" i="8"/>
  <c r="T198" i="8"/>
  <c r="T186" i="8"/>
  <c r="T196" i="8"/>
  <c r="T191" i="8"/>
  <c r="T212" i="8"/>
  <c r="T205" i="8"/>
  <c r="T203" i="8"/>
  <c r="T202" i="8"/>
  <c r="T200" i="8"/>
  <c r="T199" i="8"/>
  <c r="T197" i="8"/>
  <c r="T190" i="8"/>
  <c r="T16" i="8"/>
  <c r="T44" i="8"/>
  <c r="T32" i="8"/>
  <c r="T29" i="8"/>
  <c r="T20" i="8"/>
  <c r="T12" i="8"/>
  <c r="T23" i="8"/>
  <c r="T15" i="8"/>
  <c r="T30" i="8"/>
  <c r="T19" i="8"/>
  <c r="T42" i="8"/>
  <c r="T39" i="8"/>
  <c r="T36" i="8"/>
  <c r="T378" i="8"/>
  <c r="T14" i="8"/>
  <c r="T38" i="8"/>
  <c r="T204" i="8"/>
  <c r="T206" i="8"/>
  <c r="T193" i="8"/>
  <c r="T382" i="8"/>
  <c r="T218" i="8"/>
  <c r="T237" i="8"/>
  <c r="T347" i="8"/>
  <c r="T300" i="8"/>
  <c r="T301" i="8"/>
  <c r="T266" i="8"/>
  <c r="T243" i="8"/>
  <c r="T232" i="8"/>
  <c r="T245" i="8"/>
  <c r="T322" i="8"/>
  <c r="T258" i="8"/>
  <c r="T247" i="8"/>
  <c r="T298" i="8"/>
  <c r="T320" i="8"/>
  <c r="T318" i="8"/>
  <c r="T236" i="8"/>
  <c r="T234" i="8"/>
  <c r="T238" i="8"/>
  <c r="T321" i="8"/>
  <c r="T312" i="8"/>
  <c r="T313" i="8"/>
  <c r="T278" i="8"/>
  <c r="T255" i="8"/>
  <c r="T250" i="8"/>
  <c r="T244" i="8"/>
  <c r="T286" i="8"/>
  <c r="T257" i="8"/>
  <c r="T270" i="8"/>
  <c r="T262" i="8"/>
  <c r="T259" i="8"/>
  <c r="T332" i="8"/>
  <c r="T292" i="8"/>
  <c r="T323" i="8"/>
  <c r="T296" i="8"/>
  <c r="T261" i="8"/>
  <c r="T308" i="8"/>
  <c r="T226" i="8"/>
  <c r="T227" i="8"/>
  <c r="T333" i="8"/>
  <c r="T324" i="8"/>
  <c r="T325" i="8"/>
  <c r="T290" i="8"/>
  <c r="T267" i="8"/>
  <c r="T256" i="8"/>
  <c r="T269" i="8"/>
  <c r="T282" i="8"/>
  <c r="T271" i="8"/>
  <c r="T344" i="8"/>
  <c r="T334" i="8"/>
  <c r="T305" i="8"/>
  <c r="T340" i="8"/>
  <c r="T288" i="8"/>
  <c r="T254" i="8"/>
  <c r="T346" i="8"/>
  <c r="T239" i="8"/>
  <c r="T336" i="8"/>
  <c r="T337" i="8"/>
  <c r="T302" i="8"/>
  <c r="T279" i="8"/>
  <c r="T268" i="8"/>
  <c r="T281" i="8"/>
  <c r="T294" i="8"/>
  <c r="T283" i="8"/>
  <c r="T263" i="8"/>
  <c r="T303" i="8"/>
  <c r="T230" i="8"/>
  <c r="T277" i="8"/>
  <c r="T225" i="8"/>
  <c r="T289" i="8"/>
  <c r="T235" i="8"/>
  <c r="T251" i="8"/>
  <c r="T348" i="8"/>
  <c r="T349" i="8"/>
  <c r="T314" i="8"/>
  <c r="T291" i="8"/>
  <c r="T280" i="8"/>
  <c r="T293" i="8"/>
  <c r="T306" i="8"/>
  <c r="T295" i="8"/>
  <c r="T224" i="8"/>
  <c r="T345" i="8"/>
  <c r="T326" i="8"/>
  <c r="T307" i="8"/>
  <c r="T246" i="8"/>
  <c r="T275" i="8"/>
  <c r="T228" i="8"/>
  <c r="T229" i="8"/>
  <c r="T249" i="8"/>
  <c r="T338" i="8"/>
  <c r="T315" i="8"/>
  <c r="T304" i="8"/>
  <c r="T317" i="8"/>
  <c r="T330" i="8"/>
  <c r="T319" i="8"/>
  <c r="T248" i="8"/>
  <c r="T284" i="8"/>
  <c r="T242" i="8"/>
  <c r="T285" i="8"/>
  <c r="T233" i="8"/>
  <c r="T287" i="8"/>
  <c r="T240" i="8"/>
  <c r="T274" i="8"/>
  <c r="T241" i="8"/>
  <c r="T350" i="8"/>
  <c r="T327" i="8"/>
  <c r="T316" i="8"/>
  <c r="T329" i="8"/>
  <c r="T342" i="8"/>
  <c r="T331" i="8"/>
  <c r="T260" i="8"/>
  <c r="T311" i="8"/>
  <c r="T309" i="8"/>
  <c r="T335" i="8"/>
  <c r="T231" i="8"/>
  <c r="T299" i="8"/>
  <c r="T252" i="8"/>
  <c r="T253" i="8"/>
  <c r="T310" i="8"/>
  <c r="T339" i="8"/>
  <c r="T328" i="8"/>
  <c r="T341" i="8"/>
  <c r="T343" i="8"/>
  <c r="T272" i="8"/>
  <c r="T264" i="8"/>
  <c r="T265" i="8"/>
  <c r="T297" i="8"/>
  <c r="T276" i="8"/>
  <c r="T273" i="8"/>
  <c r="T351" i="8"/>
  <c r="T366" i="8"/>
  <c r="T37" i="8"/>
  <c r="T369" i="8"/>
  <c r="T28" i="8"/>
  <c r="T194" i="8"/>
  <c r="T40" i="8"/>
  <c r="T13" i="8"/>
  <c r="T370" i="8"/>
  <c r="T379" i="8"/>
  <c r="T34" i="8"/>
  <c r="T368" i="8"/>
  <c r="T211" i="8"/>
  <c r="T27" i="8"/>
  <c r="T18" i="8"/>
  <c r="T214" i="8"/>
  <c r="T384" i="8"/>
  <c r="T358" i="8"/>
  <c r="T367" i="8"/>
  <c r="T22" i="8"/>
  <c r="T389" i="8"/>
  <c r="T388" i="8"/>
  <c r="T201" i="8"/>
  <c r="T216" i="8"/>
  <c r="T213" i="8"/>
  <c r="T372" i="8"/>
  <c r="T26" i="8"/>
  <c r="T35" i="8"/>
  <c r="T209" i="8"/>
  <c r="T377" i="8"/>
  <c r="T376" i="8"/>
  <c r="T381" i="8"/>
  <c r="T192" i="8"/>
  <c r="T25" i="8"/>
  <c r="T360" i="8"/>
  <c r="T188" i="8"/>
  <c r="T48" i="7"/>
  <c r="T44" i="7"/>
  <c r="T47" i="7"/>
  <c r="T46" i="7"/>
  <c r="T45" i="7"/>
  <c r="T43" i="7"/>
  <c r="T52" i="7"/>
  <c r="T51" i="7"/>
  <c r="T42" i="7"/>
  <c r="T49" i="7"/>
  <c r="T26" i="7"/>
  <c r="T33" i="7"/>
  <c r="T31" i="7"/>
  <c r="T27" i="7"/>
  <c r="T30" i="7"/>
  <c r="T36" i="7"/>
  <c r="T35" i="7"/>
  <c r="T29" i="7"/>
  <c r="T32" i="7"/>
  <c r="T28" i="7"/>
  <c r="T14" i="7"/>
  <c r="T10" i="7"/>
  <c r="T18" i="7"/>
  <c r="T17" i="7"/>
  <c r="T11" i="7"/>
  <c r="T16" i="7"/>
  <c r="T13" i="7"/>
  <c r="T20" i="7"/>
  <c r="T15" i="7"/>
  <c r="P126" i="1"/>
  <c r="R126" i="1" s="1"/>
  <c r="S126" i="1" s="1"/>
  <c r="P1067" i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P648" i="1"/>
  <c r="P1224" i="1"/>
  <c r="R1224" i="1" s="1"/>
  <c r="S1224" i="1" s="1"/>
  <c r="P1508" i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P1633" i="1"/>
  <c r="P1567" i="1"/>
  <c r="R1567" i="1" s="1"/>
  <c r="S1567" i="1" s="1"/>
  <c r="P1588" i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P1255" i="1"/>
  <c r="R1255" i="1" s="1"/>
  <c r="S1255" i="1" s="1"/>
  <c r="P1320" i="1"/>
  <c r="P1549" i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P480" i="1"/>
  <c r="P489" i="1"/>
  <c r="P591" i="1"/>
  <c r="P634" i="1"/>
  <c r="R634" i="1" s="1"/>
  <c r="S634" i="1" s="1"/>
  <c r="P678" i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P1723" i="1"/>
  <c r="R1723" i="1" s="1"/>
  <c r="S1723" i="1" s="1"/>
  <c r="P1829" i="1"/>
  <c r="R1829" i="1" s="1"/>
  <c r="S1829" i="1" s="1"/>
  <c r="P193" i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P1332" i="1"/>
  <c r="P1814" i="1"/>
  <c r="R1814" i="1" s="1"/>
  <c r="S1814" i="1" s="1"/>
  <c r="P333" i="1"/>
  <c r="R333" i="1" s="1"/>
  <c r="S333" i="1" s="1"/>
  <c r="P609" i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P702" i="1"/>
  <c r="R702" i="1" s="1"/>
  <c r="S702" i="1" s="1"/>
  <c r="P729" i="1"/>
  <c r="R729" i="1" s="1"/>
  <c r="S729" i="1" s="1"/>
  <c r="P747" i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P801" i="1"/>
  <c r="P848" i="1"/>
  <c r="R848" i="1" s="1"/>
  <c r="S848" i="1" s="1"/>
  <c r="P887" i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P661" i="1"/>
  <c r="R661" i="1" s="1"/>
  <c r="S661" i="1" s="1"/>
  <c r="P705" i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P1279" i="1"/>
  <c r="R1279" i="1" s="1"/>
  <c r="S1279" i="1" s="1"/>
  <c r="P1336" i="1"/>
  <c r="R1336" i="1" s="1"/>
  <c r="S1336" i="1" s="1"/>
  <c r="P1365" i="1"/>
  <c r="P1475" i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P995" i="1"/>
  <c r="P1022" i="1"/>
  <c r="R1022" i="1" s="1"/>
  <c r="S1022" i="1" s="1"/>
  <c r="P1066" i="1"/>
  <c r="P1242" i="1"/>
  <c r="R1242" i="1" s="1"/>
  <c r="S1242" i="1" s="1"/>
  <c r="P1252" i="1"/>
  <c r="R1252" i="1" s="1"/>
  <c r="S1252" i="1" s="1"/>
  <c r="P326" i="1"/>
  <c r="P354" i="1"/>
  <c r="R354" i="1" s="1"/>
  <c r="S354" i="1" s="1"/>
  <c r="P422" i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P736" i="1"/>
  <c r="R736" i="1" s="1"/>
  <c r="S736" i="1" s="1"/>
  <c r="P753" i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R276" i="1" s="1"/>
  <c r="S276" i="1" s="1"/>
  <c r="Q276" i="1"/>
  <c r="P322" i="1"/>
  <c r="Q322" i="1"/>
  <c r="Q330" i="1"/>
  <c r="P330" i="1"/>
  <c r="Q345" i="1"/>
  <c r="P345" i="1"/>
  <c r="P360" i="1"/>
  <c r="Q360" i="1"/>
  <c r="Q395" i="1"/>
  <c r="P395" i="1"/>
  <c r="R395" i="1" s="1"/>
  <c r="S395" i="1" s="1"/>
  <c r="Q432" i="1"/>
  <c r="P432" i="1"/>
  <c r="Q507" i="1"/>
  <c r="R507" i="1" s="1"/>
  <c r="S507" i="1" s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R1188" i="1" s="1"/>
  <c r="S1188" i="1" s="1"/>
  <c r="P1334" i="1"/>
  <c r="Q1334" i="1"/>
  <c r="Q1401" i="1"/>
  <c r="P1401" i="1"/>
  <c r="R1401" i="1" s="1"/>
  <c r="S1401" i="1" s="1"/>
  <c r="P1857" i="1"/>
  <c r="R1857" i="1" s="1"/>
  <c r="S1857" i="1" s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R993" i="1" s="1"/>
  <c r="S993" i="1" s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R196" i="1" s="1"/>
  <c r="S196" i="1" s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R300" i="1" s="1"/>
  <c r="S300" i="1" s="1"/>
  <c r="Q300" i="1"/>
  <c r="P307" i="1"/>
  <c r="R307" i="1" s="1"/>
  <c r="S307" i="1" s="1"/>
  <c r="P397" i="1"/>
  <c r="Q397" i="1"/>
  <c r="Q599" i="1"/>
  <c r="P599" i="1"/>
  <c r="R599" i="1" s="1"/>
  <c r="S599" i="1" s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R50" i="1" s="1"/>
  <c r="S50" i="1" s="1"/>
  <c r="P195" i="1"/>
  <c r="R195" i="1" s="1"/>
  <c r="S195" i="1" s="1"/>
  <c r="Q195" i="1"/>
  <c r="P242" i="1"/>
  <c r="R242" i="1" s="1"/>
  <c r="S242" i="1" s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R943" i="1" s="1"/>
  <c r="S943" i="1" s="1"/>
  <c r="P943" i="1"/>
  <c r="Q1094" i="1"/>
  <c r="P1094" i="1"/>
  <c r="P1307" i="1"/>
  <c r="Q1307" i="1"/>
  <c r="P25" i="1"/>
  <c r="R25" i="1" s="1"/>
  <c r="S25" i="1" s="1"/>
  <c r="Q25" i="1"/>
  <c r="P119" i="1"/>
  <c r="Q119" i="1"/>
  <c r="P433" i="1"/>
  <c r="Q433" i="1"/>
  <c r="Q516" i="1"/>
  <c r="R516" i="1" s="1"/>
  <c r="S516" i="1" s="1"/>
  <c r="P516" i="1"/>
  <c r="P562" i="1"/>
  <c r="Q562" i="1"/>
  <c r="P9" i="1"/>
  <c r="R9" i="1" s="1"/>
  <c r="S9" i="1" s="1"/>
  <c r="P27" i="1"/>
  <c r="Q27" i="1"/>
  <c r="P35" i="1"/>
  <c r="Q35" i="1"/>
  <c r="R35" i="1" s="1"/>
  <c r="S35" i="1" s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R217" i="1" s="1"/>
  <c r="S217" i="1" s="1"/>
  <c r="Q217" i="1"/>
  <c r="Q234" i="1"/>
  <c r="P234" i="1"/>
  <c r="P262" i="1"/>
  <c r="Q262" i="1"/>
  <c r="P278" i="1"/>
  <c r="R278" i="1" s="1"/>
  <c r="S278" i="1" s="1"/>
  <c r="P370" i="1"/>
  <c r="Q370" i="1"/>
  <c r="Q399" i="1"/>
  <c r="R399" i="1" s="1"/>
  <c r="S399" i="1" s="1"/>
  <c r="P399" i="1"/>
  <c r="Q408" i="1"/>
  <c r="P408" i="1"/>
  <c r="Q417" i="1"/>
  <c r="P417" i="1"/>
  <c r="P490" i="1"/>
  <c r="R490" i="1" s="1"/>
  <c r="S490" i="1" s="1"/>
  <c r="Q490" i="1"/>
  <c r="Q545" i="1"/>
  <c r="P545" i="1"/>
  <c r="R545" i="1" s="1"/>
  <c r="S545" i="1" s="1"/>
  <c r="Q564" i="1"/>
  <c r="P564" i="1"/>
  <c r="P610" i="1"/>
  <c r="R610" i="1" s="1"/>
  <c r="S610" i="1" s="1"/>
  <c r="Q610" i="1"/>
  <c r="P1514" i="1"/>
  <c r="Q1514" i="1"/>
  <c r="P111" i="1"/>
  <c r="Q111" i="1"/>
  <c r="P113" i="1"/>
  <c r="R113" i="1" s="1"/>
  <c r="S113" i="1" s="1"/>
  <c r="Q113" i="1"/>
  <c r="P418" i="1"/>
  <c r="Q418" i="1"/>
  <c r="P427" i="1"/>
  <c r="Q427" i="1"/>
  <c r="Q446" i="1"/>
  <c r="R446" i="1" s="1"/>
  <c r="S446" i="1" s="1"/>
  <c r="P446" i="1"/>
  <c r="Q467" i="1"/>
  <c r="P467" i="1"/>
  <c r="Q556" i="1"/>
  <c r="P556" i="1"/>
  <c r="Q619" i="1"/>
  <c r="P619" i="1"/>
  <c r="Q846" i="1"/>
  <c r="P846" i="1"/>
  <c r="R846" i="1" s="1"/>
  <c r="S846" i="1" s="1"/>
  <c r="Q875" i="1"/>
  <c r="P875" i="1"/>
  <c r="Q893" i="1"/>
  <c r="P893" i="1"/>
  <c r="Q1300" i="1"/>
  <c r="P1300" i="1"/>
  <c r="P147" i="1"/>
  <c r="Q147" i="1"/>
  <c r="P3" i="1"/>
  <c r="R3" i="1" s="1"/>
  <c r="S3" i="1" s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R372" i="1" s="1"/>
  <c r="S372" i="1" s="1"/>
  <c r="Q372" i="1"/>
  <c r="P419" i="1"/>
  <c r="Q419" i="1"/>
  <c r="Q437" i="1"/>
  <c r="P437" i="1"/>
  <c r="R437" i="1" s="1"/>
  <c r="S437" i="1" s="1"/>
  <c r="P502" i="1"/>
  <c r="Q502" i="1"/>
  <c r="Q546" i="1"/>
  <c r="P546" i="1"/>
  <c r="R546" i="1" s="1"/>
  <c r="S546" i="1" s="1"/>
  <c r="Q675" i="1"/>
  <c r="P675" i="1"/>
  <c r="Q1117" i="1"/>
  <c r="P1117" i="1"/>
  <c r="Q1213" i="1"/>
  <c r="P1213" i="1"/>
  <c r="Q1733" i="1"/>
  <c r="P1733" i="1"/>
  <c r="R1733" i="1" s="1"/>
  <c r="S1733" i="1" s="1"/>
  <c r="P84" i="1"/>
  <c r="Q84" i="1"/>
  <c r="P163" i="1"/>
  <c r="Q163" i="1"/>
  <c r="P11" i="1"/>
  <c r="Q11" i="1"/>
  <c r="P63" i="1"/>
  <c r="R63" i="1" s="1"/>
  <c r="S63" i="1" s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R612" i="1" s="1"/>
  <c r="S612" i="1" s="1"/>
  <c r="P612" i="1"/>
  <c r="P1204" i="1"/>
  <c r="Q1204" i="1"/>
  <c r="Q1368" i="1"/>
  <c r="P1368" i="1"/>
  <c r="P1705" i="1"/>
  <c r="Q1705" i="1"/>
  <c r="P93" i="1"/>
  <c r="Q93" i="1"/>
  <c r="R93" i="1" s="1"/>
  <c r="S93" i="1" s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R183" i="1" s="1"/>
  <c r="S183" i="1" s="1"/>
  <c r="Q183" i="1"/>
  <c r="P201" i="1"/>
  <c r="Q201" i="1"/>
  <c r="P265" i="1"/>
  <c r="Q265" i="1"/>
  <c r="P289" i="1"/>
  <c r="R289" i="1" s="1"/>
  <c r="S289" i="1" s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R587" i="1" s="1"/>
  <c r="S587" i="1" s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R47" i="1" s="1"/>
  <c r="S47" i="1" s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R439" i="1" s="1"/>
  <c r="S439" i="1" s="1"/>
  <c r="Q450" i="1"/>
  <c r="P450" i="1"/>
  <c r="Q523" i="1"/>
  <c r="P523" i="1"/>
  <c r="Q533" i="1"/>
  <c r="P533" i="1"/>
  <c r="Q570" i="1"/>
  <c r="P570" i="1"/>
  <c r="Q596" i="1"/>
  <c r="P596" i="1"/>
  <c r="Q641" i="1"/>
  <c r="P641" i="1"/>
  <c r="R641" i="1" s="1"/>
  <c r="S641" i="1" s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R258" i="1" s="1"/>
  <c r="S258" i="1" s="1"/>
  <c r="Q306" i="1"/>
  <c r="P306" i="1"/>
  <c r="P394" i="1"/>
  <c r="Q394" i="1"/>
  <c r="P451" i="1"/>
  <c r="Q451" i="1"/>
  <c r="R451" i="1" s="1"/>
  <c r="S451" i="1" s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R969" i="1" s="1"/>
  <c r="S969" i="1" s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R1230" i="1" s="1"/>
  <c r="S1230" i="1" s="1"/>
  <c r="Q1261" i="1"/>
  <c r="P1261" i="1"/>
  <c r="P1286" i="1"/>
  <c r="Q1286" i="1"/>
  <c r="Q1324" i="1"/>
  <c r="P1324" i="1"/>
  <c r="R1324" i="1" s="1"/>
  <c r="S1324" i="1" s="1"/>
  <c r="P1342" i="1"/>
  <c r="Q1342" i="1"/>
  <c r="P1384" i="1"/>
  <c r="R1384" i="1" s="1"/>
  <c r="S1384" i="1" s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R1666" i="1" s="1"/>
  <c r="S1666" i="1" s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R550" i="1" s="1"/>
  <c r="S550" i="1" s="1"/>
  <c r="Q550" i="1"/>
  <c r="P642" i="1"/>
  <c r="Q642" i="1"/>
  <c r="P668" i="1"/>
  <c r="Q668" i="1"/>
  <c r="P676" i="1"/>
  <c r="Q676" i="1"/>
  <c r="P742" i="1"/>
  <c r="Q742" i="1"/>
  <c r="P833" i="1"/>
  <c r="Q833" i="1"/>
  <c r="P909" i="1"/>
  <c r="R909" i="1" s="1"/>
  <c r="S909" i="1" s="1"/>
  <c r="Q909" i="1"/>
  <c r="P978" i="1"/>
  <c r="Q978" i="1"/>
  <c r="R978" i="1" s="1"/>
  <c r="S978" i="1" s="1"/>
  <c r="P1011" i="1"/>
  <c r="R1011" i="1" s="1"/>
  <c r="S1011" i="1" s="1"/>
  <c r="P1025" i="1"/>
  <c r="R1025" i="1" s="1"/>
  <c r="S1025" i="1" s="1"/>
  <c r="P1033" i="1"/>
  <c r="R1033" i="1" s="1"/>
  <c r="S1033" i="1" s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R1148" i="1" s="1"/>
  <c r="S1148" i="1" s="1"/>
  <c r="Q1148" i="1"/>
  <c r="P1164" i="1"/>
  <c r="R1164" i="1" s="1"/>
  <c r="S1164" i="1" s="1"/>
  <c r="P1171" i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R1254" i="1" s="1"/>
  <c r="S1254" i="1" s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R690" i="1" s="1"/>
  <c r="S690" i="1" s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R1050" i="1" s="1"/>
  <c r="S1050" i="1" s="1"/>
  <c r="Q1050" i="1"/>
  <c r="P1088" i="1"/>
  <c r="R1088" i="1" s="1"/>
  <c r="S1088" i="1" s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R1443" i="1" s="1"/>
  <c r="S1443" i="1" s="1"/>
  <c r="Q1532" i="1"/>
  <c r="P1532" i="1"/>
  <c r="P1568" i="1"/>
  <c r="R1568" i="1" s="1"/>
  <c r="S1568" i="1" s="1"/>
  <c r="Q1568" i="1"/>
  <c r="P1589" i="1"/>
  <c r="Q1589" i="1"/>
  <c r="P1689" i="1"/>
  <c r="Q1689" i="1"/>
  <c r="P1801" i="1"/>
  <c r="Q1801" i="1"/>
  <c r="P348" i="1"/>
  <c r="Q348" i="1"/>
  <c r="P361" i="1"/>
  <c r="R361" i="1" s="1"/>
  <c r="S361" i="1" s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R718" i="1" s="1"/>
  <c r="S718" i="1" s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R825" i="1" s="1"/>
  <c r="S825" i="1" s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R1215" i="1" s="1"/>
  <c r="S1215" i="1" s="1"/>
  <c r="Q1233" i="1"/>
  <c r="P1233" i="1"/>
  <c r="R1233" i="1" s="1"/>
  <c r="S1233" i="1" s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R1068" i="1" s="1"/>
  <c r="S1068" i="1" s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R828" i="1" s="1"/>
  <c r="S828" i="1" s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R1029" i="1" s="1"/>
  <c r="S1029" i="1" s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R1320" i="1"/>
  <c r="S1320" i="1" s="1"/>
  <c r="P1355" i="1"/>
  <c r="Q1355" i="1"/>
  <c r="P1380" i="1"/>
  <c r="R1380" i="1" s="1"/>
  <c r="S1380" i="1" s="1"/>
  <c r="Q1416" i="1"/>
  <c r="P1416" i="1"/>
  <c r="R1416" i="1" s="1"/>
  <c r="S1416" i="1" s="1"/>
  <c r="P1501" i="1"/>
  <c r="R1501" i="1" s="1"/>
  <c r="S1501" i="1" s="1"/>
  <c r="P1535" i="1"/>
  <c r="Q1535" i="1"/>
  <c r="Q1552" i="1"/>
  <c r="R1552" i="1" s="1"/>
  <c r="S1552" i="1" s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R143" i="1" s="1"/>
  <c r="S143" i="1" s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R739" i="1" s="1"/>
  <c r="S739" i="1" s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R912" i="1" s="1"/>
  <c r="S912" i="1" s="1"/>
  <c r="P918" i="1"/>
  <c r="R918" i="1" s="1"/>
  <c r="S918" i="1" s="1"/>
  <c r="Q918" i="1"/>
  <c r="P933" i="1"/>
  <c r="Q933" i="1"/>
  <c r="P940" i="1"/>
  <c r="R940" i="1" s="1"/>
  <c r="S940" i="1" s="1"/>
  <c r="P957" i="1"/>
  <c r="R957" i="1" s="1"/>
  <c r="S957" i="1" s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R1069" i="1" s="1"/>
  <c r="S1069" i="1" s="1"/>
  <c r="P1092" i="1"/>
  <c r="Q1092" i="1"/>
  <c r="P1106" i="1"/>
  <c r="R1106" i="1" s="1"/>
  <c r="S1106" i="1" s="1"/>
  <c r="P1121" i="1"/>
  <c r="R1121" i="1" s="1"/>
  <c r="S1121" i="1" s="1"/>
  <c r="P1144" i="1"/>
  <c r="R1144" i="1" s="1"/>
  <c r="S1144" i="1" s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R1356" i="1" s="1"/>
  <c r="S1356" i="1" s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P74" i="1"/>
  <c r="R74" i="1" s="1"/>
  <c r="S74" i="1" s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P212" i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P428" i="1"/>
  <c r="R428" i="1" s="1"/>
  <c r="S428" i="1" s="1"/>
  <c r="P435" i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P680" i="1"/>
  <c r="Q680" i="1"/>
  <c r="P707" i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P1062" i="1"/>
  <c r="Q1062" i="1"/>
  <c r="P1078" i="1"/>
  <c r="R1078" i="1" s="1"/>
  <c r="S1078" i="1" s="1"/>
  <c r="P1085" i="1"/>
  <c r="R1085" i="1" s="1"/>
  <c r="S1085" i="1" s="1"/>
  <c r="P1099" i="1"/>
  <c r="R1099" i="1" s="1"/>
  <c r="S1099" i="1" s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P1211" i="1"/>
  <c r="P1220" i="1"/>
  <c r="Q1220" i="1"/>
  <c r="Q1227" i="1"/>
  <c r="P1227" i="1"/>
  <c r="R1227" i="1" s="1"/>
  <c r="S1227" i="1" s="1"/>
  <c r="R1236" i="1"/>
  <c r="S1236" i="1" s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R1457" i="1" s="1"/>
  <c r="S1457" i="1" s="1"/>
  <c r="P1493" i="1"/>
  <c r="Q1503" i="1"/>
  <c r="P1503" i="1"/>
  <c r="P1545" i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R1195" i="1" s="1"/>
  <c r="S1195" i="1" s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R1389" i="1" s="1"/>
  <c r="S1389" i="1" s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R230" i="1" s="1"/>
  <c r="S230" i="1" s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P561" i="1"/>
  <c r="P569" i="1"/>
  <c r="R569" i="1" s="1"/>
  <c r="S569" i="1" s="1"/>
  <c r="P583" i="1"/>
  <c r="Q583" i="1"/>
  <c r="P595" i="1"/>
  <c r="Q595" i="1"/>
  <c r="R595" i="1" s="1"/>
  <c r="S595" i="1" s="1"/>
  <c r="P640" i="1"/>
  <c r="Q640" i="1"/>
  <c r="P652" i="1"/>
  <c r="R652" i="1" s="1"/>
  <c r="S652" i="1" s="1"/>
  <c r="P659" i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R778" i="1" s="1"/>
  <c r="S778" i="1" s="1"/>
  <c r="P785" i="1"/>
  <c r="R785" i="1" s="1"/>
  <c r="S785" i="1" s="1"/>
  <c r="P807" i="1"/>
  <c r="R807" i="1" s="1"/>
  <c r="S807" i="1" s="1"/>
  <c r="P814" i="1"/>
  <c r="Q814" i="1"/>
  <c r="P830" i="1"/>
  <c r="P839" i="1"/>
  <c r="P852" i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Q942" i="1"/>
  <c r="P950" i="1"/>
  <c r="R950" i="1" s="1"/>
  <c r="S950" i="1" s="1"/>
  <c r="P959" i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P1196" i="1"/>
  <c r="R1196" i="1" s="1"/>
  <c r="S1196" i="1" s="1"/>
  <c r="Q1196" i="1"/>
  <c r="Q1221" i="1"/>
  <c r="P1221" i="1"/>
  <c r="P1237" i="1"/>
  <c r="R1237" i="1" s="1"/>
  <c r="S1237" i="1" s="1"/>
  <c r="P1243" i="1"/>
  <c r="R1243" i="1" s="1"/>
  <c r="S1243" i="1" s="1"/>
  <c r="P1276" i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R1704" i="1" s="1"/>
  <c r="S1704" i="1" s="1"/>
  <c r="Q1704" i="1"/>
  <c r="P1769" i="1"/>
  <c r="R1769" i="1" s="1"/>
  <c r="S1769" i="1" s="1"/>
  <c r="Q1865" i="1"/>
  <c r="P1865" i="1"/>
  <c r="P1343" i="1"/>
  <c r="Q1343" i="1"/>
  <c r="P1387" i="1"/>
  <c r="Q1387" i="1"/>
  <c r="R1387" i="1" s="1"/>
  <c r="S1387" i="1" s="1"/>
  <c r="R1475" i="1"/>
  <c r="S1475" i="1" s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R1809" i="1" s="1"/>
  <c r="S1809" i="1" s="1"/>
  <c r="Q1809" i="1"/>
  <c r="Q1817" i="1"/>
  <c r="R1817" i="1" s="1"/>
  <c r="S1817" i="1" s="1"/>
  <c r="P1833" i="1"/>
  <c r="R1833" i="1" s="1"/>
  <c r="S1833" i="1" s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R1676" i="1" s="1"/>
  <c r="S1676" i="1" s="1"/>
  <c r="P1728" i="1"/>
  <c r="R1728" i="1" s="1"/>
  <c r="S1728" i="1" s="1"/>
  <c r="Q1728" i="1"/>
  <c r="P1764" i="1"/>
  <c r="Q1764" i="1"/>
  <c r="P1786" i="1"/>
  <c r="Q1786" i="1"/>
  <c r="P1810" i="1"/>
  <c r="Q1810" i="1"/>
  <c r="P1834" i="1"/>
  <c r="Q1834" i="1"/>
  <c r="R1834" i="1" s="1"/>
  <c r="S1834" i="1" s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P1591" i="1"/>
  <c r="R1591" i="1" s="1"/>
  <c r="S1591" i="1" s="1"/>
  <c r="P1608" i="1"/>
  <c r="P1615" i="1"/>
  <c r="R1615" i="1" s="1"/>
  <c r="S1615" i="1" s="1"/>
  <c r="P1631" i="1"/>
  <c r="R1631" i="1" s="1"/>
  <c r="S1631" i="1" s="1"/>
  <c r="Q1631" i="1"/>
  <c r="P1645" i="1"/>
  <c r="Q1653" i="1"/>
  <c r="Q1661" i="1"/>
  <c r="P1669" i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R1765" i="1" s="1"/>
  <c r="S1765" i="1" s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R1885" i="1" s="1"/>
  <c r="S1885" i="1" s="1"/>
  <c r="Q1885" i="1"/>
  <c r="P1909" i="1"/>
  <c r="Q1909" i="1"/>
  <c r="Q1924" i="1"/>
  <c r="Q1556" i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R1616" i="1" s="1"/>
  <c r="S1616" i="1" s="1"/>
  <c r="P1624" i="1"/>
  <c r="R1624" i="1" s="1"/>
  <c r="S1624" i="1" s="1"/>
  <c r="P1646" i="1"/>
  <c r="Q1646" i="1"/>
  <c r="P1653" i="1"/>
  <c r="R1653" i="1" s="1"/>
  <c r="S1653" i="1" s="1"/>
  <c r="P1661" i="1"/>
  <c r="R1661" i="1" s="1"/>
  <c r="S1661" i="1" s="1"/>
  <c r="P1677" i="1"/>
  <c r="R1677" i="1" s="1"/>
  <c r="S1677" i="1" s="1"/>
  <c r="P1692" i="1"/>
  <c r="R1692" i="1" s="1"/>
  <c r="S1692" i="1" s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R1292" i="1" s="1"/>
  <c r="S1292" i="1" s="1"/>
  <c r="P1306" i="1"/>
  <c r="Q1306" i="1"/>
  <c r="P1331" i="1"/>
  <c r="Q1331" i="1"/>
  <c r="P1354" i="1"/>
  <c r="Q1354" i="1"/>
  <c r="P1399" i="1"/>
  <c r="Q1399" i="1"/>
  <c r="P1431" i="1"/>
  <c r="Q1431" i="1"/>
  <c r="P1439" i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R1737" i="1" s="1"/>
  <c r="S1737" i="1" s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R1940" i="1" s="1"/>
  <c r="S1940" i="1" s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R1680" i="1" s="1"/>
  <c r="S1680" i="1" s="1"/>
  <c r="Q1680" i="1"/>
  <c r="P1701" i="1"/>
  <c r="Q1701" i="1"/>
  <c r="P1739" i="1"/>
  <c r="Q1739" i="1"/>
  <c r="P1775" i="1"/>
  <c r="R1775" i="1" s="1"/>
  <c r="S1775" i="1" s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R1912" i="1" s="1"/>
  <c r="S1912" i="1" s="1"/>
  <c r="P1379" i="1"/>
  <c r="Q1379" i="1"/>
  <c r="R1508" i="1"/>
  <c r="S1508" i="1" s="1"/>
  <c r="P1559" i="1"/>
  <c r="Q1559" i="1"/>
  <c r="P1573" i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R1703" i="1" s="1"/>
  <c r="S1703" i="1" s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254" i="1"/>
  <c r="S254" i="1" s="1"/>
  <c r="R539" i="1"/>
  <c r="S539" i="1" s="1"/>
  <c r="R551" i="1"/>
  <c r="S551" i="1" s="1"/>
  <c r="R707" i="1"/>
  <c r="S707" i="1" s="1"/>
  <c r="R995" i="1"/>
  <c r="S995" i="1" s="1"/>
  <c r="R1463" i="1"/>
  <c r="S1463" i="1" s="1"/>
  <c r="R911" i="1"/>
  <c r="S911" i="1" s="1"/>
  <c r="R1187" i="1"/>
  <c r="S1187" i="1" s="1"/>
  <c r="R1211" i="1"/>
  <c r="S1211" i="1" s="1"/>
  <c r="R458" i="1"/>
  <c r="S458" i="1" s="1"/>
  <c r="R947" i="1"/>
  <c r="S947" i="1" s="1"/>
  <c r="R1067" i="1"/>
  <c r="S1067" i="1" s="1"/>
  <c r="R1283" i="1"/>
  <c r="S1283" i="1" s="1"/>
  <c r="R515" i="1"/>
  <c r="S515" i="1" s="1"/>
  <c r="R1247" i="1"/>
  <c r="S1247" i="1" s="1"/>
  <c r="R431" i="1"/>
  <c r="S431" i="1" s="1"/>
  <c r="R542" i="1"/>
  <c r="S542" i="1" s="1"/>
  <c r="R554" i="1"/>
  <c r="S554" i="1" s="1"/>
  <c r="R611" i="1"/>
  <c r="S611" i="1" s="1"/>
  <c r="R1487" i="1"/>
  <c r="S1487" i="1" s="1"/>
  <c r="R227" i="1"/>
  <c r="S227" i="1" s="1"/>
  <c r="R374" i="1"/>
  <c r="S374" i="1" s="1"/>
  <c r="R503" i="1"/>
  <c r="S503" i="1" s="1"/>
  <c r="R887" i="1"/>
  <c r="S887" i="1" s="1"/>
  <c r="R1055" i="1"/>
  <c r="S1055" i="1" s="1"/>
  <c r="R38" i="1"/>
  <c r="S38" i="1" s="1"/>
  <c r="R206" i="1"/>
  <c r="S206" i="1" s="1"/>
  <c r="R482" i="1"/>
  <c r="S482" i="1" s="1"/>
  <c r="R983" i="1"/>
  <c r="S983" i="1" s="1"/>
  <c r="R1307" i="1"/>
  <c r="S1307" i="1" s="1"/>
  <c r="R647" i="1"/>
  <c r="S647" i="1" s="1"/>
  <c r="R935" i="1"/>
  <c r="S935" i="1" s="1"/>
  <c r="R959" i="1"/>
  <c r="S959" i="1" s="1"/>
  <c r="R1439" i="1"/>
  <c r="S1439" i="1" s="1"/>
  <c r="R1019" i="1"/>
  <c r="S1019" i="1" s="1"/>
  <c r="R419" i="1"/>
  <c r="S419" i="1" s="1"/>
  <c r="R518" i="1"/>
  <c r="S518" i="1" s="1"/>
  <c r="R863" i="1"/>
  <c r="S863" i="1" s="1"/>
  <c r="R1355" i="1"/>
  <c r="S1355" i="1" s="1"/>
  <c r="R51" i="1"/>
  <c r="S51" i="1" s="1"/>
  <c r="R166" i="1"/>
  <c r="S166" i="1" s="1"/>
  <c r="P202" i="1"/>
  <c r="R202" i="1" s="1"/>
  <c r="S202" i="1" s="1"/>
  <c r="P69" i="1"/>
  <c r="R69" i="1" s="1"/>
  <c r="S69" i="1" s="1"/>
  <c r="R91" i="1"/>
  <c r="S91" i="1" s="1"/>
  <c r="R158" i="1"/>
  <c r="S158" i="1" s="1"/>
  <c r="R212" i="1"/>
  <c r="S212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R60" i="1"/>
  <c r="S60" i="1" s="1"/>
  <c r="P96" i="1"/>
  <c r="R96" i="1" s="1"/>
  <c r="S96" i="1" s="1"/>
  <c r="P133" i="1"/>
  <c r="R133" i="1" s="1"/>
  <c r="S133" i="1" s="1"/>
  <c r="R145" i="1"/>
  <c r="S145" i="1" s="1"/>
  <c r="P150" i="1"/>
  <c r="R150" i="1" s="1"/>
  <c r="S150" i="1" s="1"/>
  <c r="P21" i="1"/>
  <c r="R21" i="1" s="1"/>
  <c r="S21" i="1" s="1"/>
  <c r="R155" i="1"/>
  <c r="S155" i="1" s="1"/>
  <c r="R185" i="1"/>
  <c r="S185" i="1" s="1"/>
  <c r="P204" i="1"/>
  <c r="R204" i="1" s="1"/>
  <c r="S204" i="1" s="1"/>
  <c r="R15" i="1"/>
  <c r="S15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R147" i="1"/>
  <c r="S147" i="1" s="1"/>
  <c r="R152" i="1"/>
  <c r="S152" i="1" s="1"/>
  <c r="P186" i="1"/>
  <c r="P33" i="1"/>
  <c r="R33" i="1" s="1"/>
  <c r="S33" i="1" s="1"/>
  <c r="R71" i="1"/>
  <c r="S71" i="1" s="1"/>
  <c r="R75" i="1"/>
  <c r="S75" i="1" s="1"/>
  <c r="P110" i="1"/>
  <c r="R122" i="1"/>
  <c r="S122" i="1" s="1"/>
  <c r="P169" i="1"/>
  <c r="R181" i="1"/>
  <c r="S181" i="1" s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59" i="1"/>
  <c r="S59" i="1" s="1"/>
  <c r="R76" i="1"/>
  <c r="S76" i="1" s="1"/>
  <c r="R111" i="1"/>
  <c r="S111" i="1" s="1"/>
  <c r="P174" i="1"/>
  <c r="R174" i="1" s="1"/>
  <c r="S174" i="1" s="1"/>
  <c r="P222" i="1"/>
  <c r="R222" i="1" s="1"/>
  <c r="S222" i="1" s="1"/>
  <c r="R87" i="1"/>
  <c r="S87" i="1" s="1"/>
  <c r="P95" i="1"/>
  <c r="R127" i="1"/>
  <c r="S127" i="1" s="1"/>
  <c r="R243" i="1"/>
  <c r="S243" i="1" s="1"/>
  <c r="R266" i="1"/>
  <c r="S266" i="1" s="1"/>
  <c r="R313" i="1"/>
  <c r="S313" i="1" s="1"/>
  <c r="R326" i="1"/>
  <c r="S326" i="1" s="1"/>
  <c r="R418" i="1"/>
  <c r="S418" i="1" s="1"/>
  <c r="P445" i="1"/>
  <c r="R445" i="1" s="1"/>
  <c r="S445" i="1" s="1"/>
  <c r="R291" i="1"/>
  <c r="S291" i="1" s="1"/>
  <c r="R339" i="1"/>
  <c r="S339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R314" i="1"/>
  <c r="S314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R301" i="1"/>
  <c r="S301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R330" i="1"/>
  <c r="S330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R239" i="1"/>
  <c r="S239" i="1" s="1"/>
  <c r="R253" i="1"/>
  <c r="S253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R429" i="1"/>
  <c r="S429" i="1" s="1"/>
  <c r="P434" i="1"/>
  <c r="R277" i="1"/>
  <c r="S277" i="1" s="1"/>
  <c r="P299" i="1"/>
  <c r="R299" i="1" s="1"/>
  <c r="S299" i="1" s="1"/>
  <c r="P347" i="1"/>
  <c r="P384" i="1"/>
  <c r="P388" i="1"/>
  <c r="P409" i="1"/>
  <c r="R167" i="1"/>
  <c r="S167" i="1" s="1"/>
  <c r="P283" i="1"/>
  <c r="R283" i="1" s="1"/>
  <c r="S283" i="1" s="1"/>
  <c r="R318" i="1"/>
  <c r="S318" i="1" s="1"/>
  <c r="P331" i="1"/>
  <c r="R331" i="1" s="1"/>
  <c r="S331" i="1" s="1"/>
  <c r="P373" i="1"/>
  <c r="R373" i="1" s="1"/>
  <c r="S373" i="1" s="1"/>
  <c r="R453" i="1"/>
  <c r="S453" i="1" s="1"/>
  <c r="R544" i="1"/>
  <c r="S544" i="1" s="1"/>
  <c r="R193" i="1"/>
  <c r="S193" i="1" s="1"/>
  <c r="R303" i="1"/>
  <c r="S303" i="1" s="1"/>
  <c r="P389" i="1"/>
  <c r="R389" i="1" s="1"/>
  <c r="S389" i="1" s="1"/>
  <c r="R393" i="1"/>
  <c r="S393" i="1" s="1"/>
  <c r="R417" i="1"/>
  <c r="S417" i="1" s="1"/>
  <c r="R422" i="1"/>
  <c r="S422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R385" i="1"/>
  <c r="S385" i="1" s="1"/>
  <c r="P398" i="1"/>
  <c r="R398" i="1" s="1"/>
  <c r="S398" i="1" s="1"/>
  <c r="P410" i="1"/>
  <c r="R410" i="1" s="1"/>
  <c r="S410" i="1" s="1"/>
  <c r="R454" i="1"/>
  <c r="S454" i="1" s="1"/>
  <c r="R481" i="1"/>
  <c r="S481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R753" i="1"/>
  <c r="S753" i="1" s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R774" i="1"/>
  <c r="S774" i="1" s="1"/>
  <c r="R435" i="1"/>
  <c r="S435" i="1" s="1"/>
  <c r="P460" i="1"/>
  <c r="R460" i="1" s="1"/>
  <c r="S460" i="1" s="1"/>
  <c r="R471" i="1"/>
  <c r="S471" i="1" s="1"/>
  <c r="P496" i="1"/>
  <c r="R496" i="1" s="1"/>
  <c r="S496" i="1" s="1"/>
  <c r="P528" i="1"/>
  <c r="R528" i="1" s="1"/>
  <c r="S528" i="1" s="1"/>
  <c r="P541" i="1"/>
  <c r="R547" i="1"/>
  <c r="S547" i="1" s="1"/>
  <c r="P557" i="1"/>
  <c r="R557" i="1" s="1"/>
  <c r="S557" i="1" s="1"/>
  <c r="P560" i="1"/>
  <c r="R560" i="1" s="1"/>
  <c r="S560" i="1" s="1"/>
  <c r="P573" i="1"/>
  <c r="R573" i="1" s="1"/>
  <c r="S573" i="1" s="1"/>
  <c r="R576" i="1"/>
  <c r="S576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R852" i="1"/>
  <c r="S852" i="1" s="1"/>
  <c r="P505" i="1"/>
  <c r="P631" i="1"/>
  <c r="P689" i="1"/>
  <c r="R689" i="1" s="1"/>
  <c r="S689" i="1" s="1"/>
  <c r="P695" i="1"/>
  <c r="R695" i="1" s="1"/>
  <c r="S695" i="1" s="1"/>
  <c r="R705" i="1"/>
  <c r="S70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R567" i="1"/>
  <c r="S567" i="1" s="1"/>
  <c r="P580" i="1"/>
  <c r="R580" i="1" s="1"/>
  <c r="S580" i="1" s="1"/>
  <c r="R658" i="1"/>
  <c r="S658" i="1" s="1"/>
  <c r="P802" i="1"/>
  <c r="R480" i="1"/>
  <c r="S480" i="1" s="1"/>
  <c r="P529" i="1"/>
  <c r="R561" i="1"/>
  <c r="S561" i="1" s="1"/>
  <c r="P577" i="1"/>
  <c r="R577" i="1" s="1"/>
  <c r="S577" i="1" s="1"/>
  <c r="R609" i="1"/>
  <c r="S609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R796" i="1"/>
  <c r="S796" i="1" s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R555" i="1"/>
  <c r="S555" i="1" s="1"/>
  <c r="P568" i="1"/>
  <c r="R568" i="1" s="1"/>
  <c r="S568" i="1" s="1"/>
  <c r="R603" i="1"/>
  <c r="S603" i="1" s="1"/>
  <c r="R622" i="1"/>
  <c r="S622" i="1" s="1"/>
  <c r="P636" i="1"/>
  <c r="R636" i="1" s="1"/>
  <c r="S636" i="1" s="1"/>
  <c r="R659" i="1"/>
  <c r="S659" i="1" s="1"/>
  <c r="P682" i="1"/>
  <c r="R682" i="1" s="1"/>
  <c r="S682" i="1" s="1"/>
  <c r="R691" i="1"/>
  <c r="S691" i="1" s="1"/>
  <c r="R732" i="1"/>
  <c r="S732" i="1" s="1"/>
  <c r="P826" i="1"/>
  <c r="R826" i="1" s="1"/>
  <c r="S826" i="1" s="1"/>
  <c r="P565" i="1"/>
  <c r="R565" i="1" s="1"/>
  <c r="S565" i="1" s="1"/>
  <c r="R619" i="1"/>
  <c r="S619" i="1" s="1"/>
  <c r="P655" i="1"/>
  <c r="R655" i="1" s="1"/>
  <c r="S655" i="1" s="1"/>
  <c r="R692" i="1"/>
  <c r="S692" i="1" s="1"/>
  <c r="R747" i="1"/>
  <c r="S747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R683" i="1"/>
  <c r="S683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678" i="1"/>
  <c r="S678" i="1" s="1"/>
  <c r="R738" i="1"/>
  <c r="S738" i="1" s="1"/>
  <c r="R777" i="1"/>
  <c r="S777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R985" i="1"/>
  <c r="S985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R730" i="1"/>
  <c r="S730" i="1" s="1"/>
  <c r="R742" i="1"/>
  <c r="S742" i="1" s="1"/>
  <c r="R792" i="1"/>
  <c r="S792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R861" i="1"/>
  <c r="S861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00" i="1"/>
  <c r="S800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R646" i="1"/>
  <c r="S646" i="1" s="1"/>
  <c r="R786" i="1"/>
  <c r="S786" i="1" s="1"/>
  <c r="P1091" i="1"/>
  <c r="R1091" i="1" s="1"/>
  <c r="S1091" i="1" s="1"/>
  <c r="P811" i="1"/>
  <c r="R811" i="1" s="1"/>
  <c r="S811" i="1" s="1"/>
  <c r="R851" i="1"/>
  <c r="S851" i="1" s="1"/>
  <c r="P872" i="1"/>
  <c r="P886" i="1"/>
  <c r="R1008" i="1"/>
  <c r="S1008" i="1" s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R1016" i="1"/>
  <c r="S1016" i="1" s="1"/>
  <c r="R1026" i="1"/>
  <c r="S1026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R1158" i="1"/>
  <c r="S1158" i="1" s="1"/>
  <c r="R980" i="1"/>
  <c r="S980" i="1" s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R930" i="1"/>
  <c r="S930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R875" i="1"/>
  <c r="S875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R1020" i="1"/>
  <c r="S1020" i="1" s="1"/>
  <c r="R1034" i="1"/>
  <c r="S1034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R839" i="1"/>
  <c r="S839" i="1" s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R942" i="1"/>
  <c r="S942" i="1" s="1"/>
  <c r="P987" i="1"/>
  <c r="R987" i="1" s="1"/>
  <c r="S987" i="1" s="1"/>
  <c r="P1039" i="1"/>
  <c r="R1039" i="1" s="1"/>
  <c r="S1039" i="1" s="1"/>
  <c r="R1129" i="1"/>
  <c r="S1129" i="1" s="1"/>
  <c r="P1150" i="1"/>
  <c r="R1171" i="1"/>
  <c r="S1171" i="1" s="1"/>
  <c r="R1066" i="1"/>
  <c r="S1066" i="1" s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R1032" i="1"/>
  <c r="S1032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R1182" i="1"/>
  <c r="S1182" i="1" s="1"/>
  <c r="P1205" i="1"/>
  <c r="R1205" i="1" s="1"/>
  <c r="S1205" i="1" s="1"/>
  <c r="P1265" i="1"/>
  <c r="P1271" i="1"/>
  <c r="R1271" i="1" s="1"/>
  <c r="S1271" i="1" s="1"/>
  <c r="R1277" i="1"/>
  <c r="S1277" i="1" s="1"/>
  <c r="P1340" i="1"/>
  <c r="R1162" i="1"/>
  <c r="S1162" i="1" s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R1284" i="1"/>
  <c r="S1284" i="1" s="1"/>
  <c r="P1222" i="1"/>
  <c r="R1222" i="1" s="1"/>
  <c r="S1222" i="1" s="1"/>
  <c r="P1455" i="1"/>
  <c r="R1455" i="1" s="1"/>
  <c r="S1455" i="1" s="1"/>
  <c r="P1465" i="1"/>
  <c r="R1160" i="1"/>
  <c r="S1160" i="1" s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R1197" i="1"/>
  <c r="S1197" i="1" s="1"/>
  <c r="R1200" i="1"/>
  <c r="S1200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R1184" i="1"/>
  <c r="S1184" i="1" s="1"/>
  <c r="P1190" i="1"/>
  <c r="R1190" i="1" s="1"/>
  <c r="S1190" i="1" s="1"/>
  <c r="P1263" i="1"/>
  <c r="R1268" i="1"/>
  <c r="S1268" i="1" s="1"/>
  <c r="P1181" i="1"/>
  <c r="R1181" i="1" s="1"/>
  <c r="S1181" i="1" s="1"/>
  <c r="R1194" i="1"/>
  <c r="S1194" i="1" s="1"/>
  <c r="R1198" i="1"/>
  <c r="S1198" i="1" s="1"/>
  <c r="R1276" i="1"/>
  <c r="S1276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R1365" i="1"/>
  <c r="S1365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R1322" i="1"/>
  <c r="S1322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R1482" i="1"/>
  <c r="S1482" i="1" s="1"/>
  <c r="P1253" i="1"/>
  <c r="R1253" i="1" s="1"/>
  <c r="S1253" i="1" s="1"/>
  <c r="R1264" i="1"/>
  <c r="S1264" i="1" s="1"/>
  <c r="P1289" i="1"/>
  <c r="R1289" i="1" s="1"/>
  <c r="S1289" i="1" s="1"/>
  <c r="R1306" i="1"/>
  <c r="S1306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R1310" i="1"/>
  <c r="S1310" i="1" s="1"/>
  <c r="P1313" i="1"/>
  <c r="R1313" i="1" s="1"/>
  <c r="S1313" i="1" s="1"/>
  <c r="R1347" i="1"/>
  <c r="S1347" i="1" s="1"/>
  <c r="P1429" i="1"/>
  <c r="R1429" i="1" s="1"/>
  <c r="S1429" i="1" s="1"/>
  <c r="R1520" i="1"/>
  <c r="S1520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45" i="1"/>
  <c r="S1545" i="1" s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R1446" i="1"/>
  <c r="S1446" i="1" s="1"/>
  <c r="P1449" i="1"/>
  <c r="R1449" i="1" s="1"/>
  <c r="S1449" i="1" s="1"/>
  <c r="R1470" i="1"/>
  <c r="S1470" i="1" s="1"/>
  <c r="R1491" i="1"/>
  <c r="S1491" i="1" s="1"/>
  <c r="P1510" i="1"/>
  <c r="R1510" i="1" s="1"/>
  <c r="S1510" i="1" s="1"/>
  <c r="R1546" i="1"/>
  <c r="S1546" i="1" s="1"/>
  <c r="R1573" i="1"/>
  <c r="S1573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02" i="1"/>
  <c r="S1502" i="1" s="1"/>
  <c r="R1514" i="1"/>
  <c r="S1514" i="1" s="1"/>
  <c r="P1522" i="1"/>
  <c r="R1522" i="1" s="1"/>
  <c r="S1522" i="1" s="1"/>
  <c r="P1536" i="1"/>
  <c r="R1536" i="1" s="1"/>
  <c r="S1536" i="1" s="1"/>
  <c r="R1584" i="1"/>
  <c r="S1584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R1492" i="1"/>
  <c r="S1492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R1608" i="1"/>
  <c r="S160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R1515" i="1"/>
  <c r="S1515" i="1" s="1"/>
  <c r="R1524" i="1"/>
  <c r="S1524" i="1" s="1"/>
  <c r="P1632" i="1"/>
  <c r="R1632" i="1" s="1"/>
  <c r="S1632" i="1" s="1"/>
  <c r="P1668" i="1"/>
  <c r="R1493" i="1"/>
  <c r="S1493" i="1" s="1"/>
  <c r="P1554" i="1"/>
  <c r="P1590" i="1"/>
  <c r="R1682" i="1"/>
  <c r="S1682" i="1" s="1"/>
  <c r="P1686" i="1"/>
  <c r="R1564" i="1"/>
  <c r="S1564" i="1" s="1"/>
  <c r="R1600" i="1"/>
  <c r="S1600" i="1" s="1"/>
  <c r="R1644" i="1"/>
  <c r="S1644" i="1" s="1"/>
  <c r="R1656" i="1"/>
  <c r="S1656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R1633" i="1"/>
  <c r="S1633" i="1" s="1"/>
  <c r="R1669" i="1"/>
  <c r="S1669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R1588" i="1"/>
  <c r="S1588" i="1" s="1"/>
  <c r="P1601" i="1"/>
  <c r="R1601" i="1" s="1"/>
  <c r="S1601" i="1" s="1"/>
  <c r="R1604" i="1"/>
  <c r="S1604" i="1" s="1"/>
  <c r="R1645" i="1"/>
  <c r="S1645" i="1" s="1"/>
  <c r="R1657" i="1"/>
  <c r="S1657" i="1" s="1"/>
  <c r="P1674" i="1"/>
  <c r="R1674" i="1" s="1"/>
  <c r="S1674" i="1" s="1"/>
  <c r="P1638" i="1"/>
  <c r="R1549" i="1"/>
  <c r="S1549" i="1" s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56" i="1"/>
  <c r="S1556" i="1" s="1"/>
  <c r="R1576" i="1"/>
  <c r="S1576" i="1" s="1"/>
  <c r="R1592" i="1"/>
  <c r="S1592" i="1" s="1"/>
  <c r="P1773" i="1"/>
  <c r="P1835" i="1"/>
  <c r="P1844" i="1"/>
  <c r="R1933" i="1"/>
  <c r="S1933" i="1" s="1"/>
  <c r="R1785" i="1"/>
  <c r="S1785" i="1" s="1"/>
  <c r="P1907" i="1"/>
  <c r="R1907" i="1" s="1"/>
  <c r="S1907" i="1" s="1"/>
  <c r="P1927" i="1"/>
  <c r="R1927" i="1" s="1"/>
  <c r="S1927" i="1" s="1"/>
  <c r="P1727" i="1"/>
  <c r="R1727" i="1" s="1"/>
  <c r="S1727" i="1" s="1"/>
  <c r="R1740" i="1"/>
  <c r="S1740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R1798" i="1"/>
  <c r="S1798" i="1" s="1"/>
  <c r="P1832" i="1"/>
  <c r="P1847" i="1"/>
  <c r="P1883" i="1"/>
  <c r="P1667" i="1"/>
  <c r="R1667" i="1" s="1"/>
  <c r="S1667" i="1" s="1"/>
  <c r="P1679" i="1"/>
  <c r="R1679" i="1" s="1"/>
  <c r="S1679" i="1" s="1"/>
  <c r="R1702" i="1"/>
  <c r="S1702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2" i="1"/>
  <c r="S2" i="1" s="1"/>
  <c r="R1846" i="1" l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N18" i="2" l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S13" i="2"/>
  <c r="U13" i="2"/>
  <c r="V13" i="2"/>
  <c r="T13" i="2"/>
  <c r="R13" i="2"/>
</calcChain>
</file>

<file path=xl/sharedStrings.xml><?xml version="1.0" encoding="utf-8"?>
<sst xmlns="http://schemas.openxmlformats.org/spreadsheetml/2006/main" count="17896" uniqueCount="511">
  <si>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</si>
  <si>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</si>
  <si>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</si>
  <si>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</si>
  <si>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</si>
  <si>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</si>
  <si>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</si>
  <si>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</si>
  <si>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</si>
  <si>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</si>
  <si>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</si>
  <si>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</si>
  <si>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</si>
  <si>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</si>
  <si>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</si>
  <si>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</si>
  <si>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</si>
  <si>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</si>
  <si>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</si>
  <si>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</si>
  <si>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</si>
  <si>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</si>
  <si>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</si>
  <si>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</si>
  <si>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</si>
  <si>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</si>
  <si>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</si>
  <si>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</si>
  <si>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</si>
  <si>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</si>
  <si>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</si>
  <si>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</si>
  <si>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</si>
  <si>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</si>
  <si>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</si>
  <si>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</si>
  <si>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</si>
  <si>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</si>
  <si>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</si>
  <si>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</si>
  <si>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</si>
  <si>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</si>
  <si>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</si>
  <si>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</si>
  <si>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</si>
  <si>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</si>
  <si>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</si>
  <si>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</si>
  <si>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</si>
  <si>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</si>
  <si>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</si>
  <si>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</si>
  <si>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</si>
  <si>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</si>
  <si>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</si>
  <si>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</si>
  <si>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</si>
  <si>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</si>
  <si>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</si>
  <si>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</si>
  <si>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</si>
  <si>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</si>
  <si>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</si>
  <si>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</si>
  <si>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</si>
  <si>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</si>
  <si>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</si>
  <si>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</si>
  <si>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</si>
  <si>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</si>
  <si>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</si>
  <si>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</si>
  <si>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</si>
  <si>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</si>
  <si>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</si>
  <si>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</si>
  <si>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</si>
  <si>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</si>
  <si>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</si>
  <si>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</si>
  <si>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</si>
  <si>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</si>
  <si>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</si>
  <si>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</si>
  <si>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</si>
  <si>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</si>
  <si>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</si>
  <si>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</si>
  <si>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</si>
  <si>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</si>
  <si>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</si>
  <si>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</si>
  <si>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</si>
  <si>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</si>
  <si>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</si>
  <si>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</si>
  <si>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</si>
  <si>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</si>
  <si>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</si>
  <si>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</si>
  <si>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</si>
  <si>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</si>
  <si>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</si>
  <si>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</si>
  <si>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</si>
  <si>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</si>
  <si>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</si>
  <si>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</si>
  <si>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</si>
  <si>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</si>
  <si>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</si>
  <si>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</si>
  <si>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</si>
  <si>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</si>
  <si>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</si>
  <si>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</si>
  <si>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</si>
  <si>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</si>
  <si>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</si>
  <si>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</si>
  <si>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</si>
  <si>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</si>
  <si>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</si>
  <si>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</si>
  <si>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</si>
  <si>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</si>
  <si>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</si>
  <si>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</si>
  <si>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</si>
  <si>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</si>
  <si>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</si>
  <si>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</si>
  <si>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</si>
  <si>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</si>
  <si>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</si>
  <si>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</si>
  <si>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</si>
  <si>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</si>
  <si>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</si>
  <si>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</si>
  <si>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</si>
  <si>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</si>
  <si>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</si>
  <si>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</si>
  <si>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</si>
  <si>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</si>
  <si>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</si>
  <si>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</si>
  <si>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</si>
  <si>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</si>
  <si>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</si>
  <si>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</si>
  <si>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</si>
  <si>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</si>
  <si>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</si>
  <si>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</si>
  <si>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</si>
  <si>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</si>
  <si>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</si>
  <si>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</si>
  <si>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</si>
  <si>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</si>
  <si>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</si>
  <si>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</si>
  <si>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</si>
  <si>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</si>
  <si>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</si>
  <si>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</si>
  <si>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</si>
  <si>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</si>
  <si>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</si>
  <si>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</si>
  <si>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</si>
  <si>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</si>
  <si>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</si>
  <si>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</si>
  <si>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</si>
  <si>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</si>
  <si>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</si>
  <si>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</si>
  <si>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</si>
  <si>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</si>
  <si>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</si>
  <si>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</si>
  <si>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</si>
  <si>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</si>
  <si>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</si>
  <si>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</si>
  <si>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</si>
  <si>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</si>
  <si>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</si>
  <si>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</si>
  <si>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</si>
  <si>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</si>
  <si>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</si>
  <si>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</si>
  <si>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</si>
  <si>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</si>
  <si>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</si>
  <si>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</si>
  <si>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</si>
  <si>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</si>
  <si>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</si>
  <si>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</si>
  <si>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</si>
  <si>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</si>
  <si>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</si>
  <si>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</si>
  <si>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</si>
  <si>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</si>
  <si>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</si>
  <si>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</si>
  <si>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</si>
  <si>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</si>
  <si>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</si>
  <si>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</si>
  <si>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</si>
  <si>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</si>
  <si>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</si>
  <si>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</si>
  <si>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</si>
  <si>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</si>
  <si>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</si>
  <si>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</si>
  <si>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</si>
  <si>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</si>
  <si>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</si>
  <si>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</si>
  <si>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</si>
  <si>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</si>
  <si>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</si>
  <si>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</si>
  <si>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</si>
  <si>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</si>
  <si>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</si>
  <si>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</si>
  <si>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</si>
  <si>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</si>
  <si>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</si>
  <si>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</si>
  <si>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</si>
  <si>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</si>
  <si>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</si>
  <si>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</si>
  <si>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</si>
  <si>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</si>
  <si>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</si>
  <si>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</si>
  <si>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</si>
  <si>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</si>
  <si>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</si>
  <si>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</si>
  <si>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</si>
  <si>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</si>
  <si>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</si>
  <si>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</si>
  <si>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</si>
  <si>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</si>
  <si>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</si>
  <si>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</si>
  <si>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</si>
  <si>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</si>
  <si>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</si>
  <si>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</si>
  <si>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</si>
  <si>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</si>
  <si>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</si>
  <si>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</si>
  <si>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</si>
  <si>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</si>
  <si>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</si>
  <si>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</si>
  <si>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</si>
  <si>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</si>
  <si>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</si>
  <si>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</si>
  <si>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</si>
  <si>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</si>
  <si>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</si>
  <si>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</si>
  <si>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</si>
  <si>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</si>
  <si>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</si>
  <si>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</si>
  <si>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</si>
  <si>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</si>
  <si>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</si>
  <si>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</si>
  <si>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</si>
  <si>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</si>
  <si>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</si>
  <si>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</si>
  <si>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</si>
  <si>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</si>
  <si>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</si>
  <si>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</si>
  <si>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</si>
  <si>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</si>
  <si>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</si>
  <si>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</si>
  <si>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</si>
  <si>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</si>
  <si>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</si>
  <si>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</si>
  <si>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</si>
  <si>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</si>
  <si>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</si>
  <si>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</si>
  <si>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</si>
  <si>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</si>
  <si>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</si>
  <si>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</si>
  <si>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</si>
  <si>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</si>
  <si>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</si>
  <si>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</si>
  <si>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</si>
  <si>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</si>
  <si>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</si>
  <si>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</si>
  <si>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</si>
  <si>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</si>
  <si>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</si>
  <si>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</si>
  <si>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</si>
  <si>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</si>
  <si>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</si>
  <si>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</si>
  <si>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</si>
  <si>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</si>
  <si>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</si>
  <si>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</si>
  <si>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</si>
  <si>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</si>
  <si>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</si>
  <si>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</si>
  <si>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</si>
  <si>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</si>
  <si>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</si>
  <si>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</si>
  <si>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</si>
  <si>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</si>
  <si>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</si>
  <si>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</si>
  <si>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</si>
  <si>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</si>
  <si>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</si>
  <si>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</si>
  <si>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</si>
  <si>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</si>
  <si>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</si>
  <si>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</si>
  <si>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</si>
  <si>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</si>
  <si>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</si>
  <si>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</si>
  <si>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</si>
  <si>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</si>
  <si>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</si>
  <si>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</si>
  <si>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</si>
  <si>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</si>
  <si>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</si>
  <si>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</si>
  <si>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</si>
  <si>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</si>
  <si>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</si>
  <si>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</si>
  <si>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</si>
  <si>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</si>
  <si>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</si>
  <si>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</si>
  <si>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</si>
  <si>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</si>
  <si>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</si>
  <si>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</si>
  <si>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</si>
  <si>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</si>
  <si>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</si>
  <si>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</si>
  <si>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</si>
  <si>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</si>
  <si>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</si>
  <si>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</si>
  <si>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</si>
  <si>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</si>
  <si>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</si>
  <si>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</si>
  <si>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</si>
  <si>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</si>
  <si>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</si>
  <si>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</si>
  <si>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</si>
  <si>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</si>
  <si>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</si>
  <si>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</si>
  <si>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</si>
  <si>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</si>
  <si>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</si>
  <si>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</si>
  <si>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</si>
  <si>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</si>
  <si>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</si>
  <si>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</si>
  <si>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</si>
  <si>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</si>
  <si>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</si>
  <si>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</si>
  <si>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</si>
  <si>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</si>
  <si>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</si>
  <si>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</si>
  <si>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</si>
  <si>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</si>
  <si>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</si>
  <si>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</si>
  <si>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</si>
  <si>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</si>
  <si>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</si>
  <si>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</si>
  <si>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</si>
  <si>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</si>
  <si>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</si>
  <si>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</si>
  <si>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</si>
  <si>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</si>
  <si>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</si>
  <si>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</si>
  <si>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</si>
  <si>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</si>
  <si>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</si>
  <si>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</si>
  <si>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</si>
  <si>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</si>
  <si>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</si>
  <si>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</si>
  <si>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</si>
  <si>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</si>
  <si>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</si>
  <si>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</si>
  <si>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</si>
  <si>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</si>
  <si>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</si>
  <si>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</si>
  <si>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</si>
  <si>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</si>
  <si>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</si>
  <si>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</si>
  <si>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</si>
  <si>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</si>
  <si>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</si>
  <si>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</si>
  <si>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</si>
  <si>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</si>
  <si>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</si>
  <si>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</si>
  <si>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</si>
  <si>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</si>
  <si>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</si>
  <si>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</si>
  <si>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</si>
  <si>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</si>
  <si>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</si>
  <si>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</si>
  <si>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</si>
  <si>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</si>
  <si>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</si>
  <si>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</si>
  <si>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</si>
  <si>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</si>
  <si>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</si>
  <si>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</si>
  <si>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</si>
  <si>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</si>
  <si>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</si>
  <si>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</si>
  <si>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</si>
  <si>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</si>
  <si>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</si>
  <si>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</si>
  <si>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</si>
  <si>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</si>
  <si>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</si>
  <si>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</si>
  <si>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</si>
  <si>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</si>
  <si>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</si>
  <si>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</si>
  <si>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</si>
  <si>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</si>
  <si>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</si>
  <si>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</si>
  <si>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</si>
  <si>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</si>
  <si>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</si>
  <si>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</si>
  <si>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</si>
  <si>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</si>
  <si>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</si>
  <si>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</si>
  <si>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</si>
  <si>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</si>
  <si>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</si>
  <si>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</si>
  <si>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</si>
  <si>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</si>
  <si>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</si>
  <si>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</si>
  <si>
    <t>Periodo del reporte: Enero a Mayo 2024</t>
  </si>
  <si>
    <t>Total Enero - Mayo</t>
  </si>
  <si>
    <t>Total
Enero -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</si>
</sst>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166" fontId="0" fillId="0" borderId="0" xfId="1" applyNumberFormat="1" applyFont="1"/>
    <xf numFmtId="166" fontId="5" fillId="4" borderId="3" xfId="1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167" fontId="5" fillId="4" borderId="1" xfId="1" applyNumberFormat="1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0" fontId="5" fillId="4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4" borderId="3" xfId="2" applyNumberFormat="1" applyFont="1" applyFill="1" applyBorder="1" applyAlignment="1">
      <alignment horizontal="right" vertical="center" wrapText="1"/>
    </xf>
    <xf numFmtId="10" fontId="5" fillId="4" borderId="1" xfId="2" applyNumberFormat="1" applyFont="1" applyFill="1" applyBorder="1" applyAlignment="1">
      <alignment vertical="center"/>
    </xf>
    <xf numFmtId="9" fontId="0" fillId="0" borderId="0" xfId="2" applyFont="1"/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0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 Bloque-Distanci'!$O$8:$O$12</c:f>
              <c:numCache>
                <c:formatCode>_-* #,##0_-;\-* #,##0_-;_-* "-"??_-;_-@_-</c:formatCode>
                <c:ptCount val="5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  <c:pt idx="3">
                  <c:v>732</c:v>
                </c:pt>
                <c:pt idx="4">
                  <c:v>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 Bloque-Distanci'!$P$8:$P$12</c:f>
              <c:numCache>
                <c:formatCode>_-* #,##0_-;\-* #,##0_-;_-* "-"??_-;_-@_-</c:formatCode>
                <c:ptCount val="5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  <c:pt idx="3">
                  <c:v>1104.9059999999999</c:v>
                </c:pt>
                <c:pt idx="4">
                  <c:v>1223.0305000000001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Bloque-Distanci'!$M$8:$M$12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Vuelos-Horas Bloque-Distanci'!$N$8:$N$12</c:f>
              <c:numCache>
                <c:formatCode>_-* #,##0_-;\-* #,##0_-;_-* "-"??_-;_-@_-</c:formatCode>
                <c:ptCount val="5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  <c:pt idx="3">
                  <c:v>305072.3</c:v>
                </c:pt>
                <c:pt idx="4">
                  <c:v>312924.62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Ciudad'!$M$358:$M$390</c:f>
              <c:strCache>
                <c:ptCount val="33"/>
                <c:pt idx="0">
                  <c:v>DISTRITO CAPITAL</c:v>
                </c:pt>
                <c:pt idx="1">
                  <c:v>AMAZONAS</c:v>
                </c:pt>
                <c:pt idx="2">
                  <c:v>META</c:v>
                </c:pt>
                <c:pt idx="3">
                  <c:v>ARAUCA</c:v>
                </c:pt>
                <c:pt idx="4">
                  <c:v>VICHADA</c:v>
                </c:pt>
                <c:pt idx="5">
                  <c:v>CHOCO</c:v>
                </c:pt>
                <c:pt idx="6">
                  <c:v>ANTIOQUIA</c:v>
                </c:pt>
                <c:pt idx="7">
                  <c:v>SAN ANDRES Y PROVIDENCIA</c:v>
                </c:pt>
                <c:pt idx="8">
                  <c:v>GUAINIA</c:v>
                </c:pt>
                <c:pt idx="9">
                  <c:v>CUNDINAMARCA</c:v>
                </c:pt>
                <c:pt idx="10">
                  <c:v>ATLANTICO</c:v>
                </c:pt>
                <c:pt idx="11">
                  <c:v>VAUPES</c:v>
                </c:pt>
                <c:pt idx="12">
                  <c:v>CAUCA</c:v>
                </c:pt>
                <c:pt idx="13">
                  <c:v>CESAR</c:v>
                </c:pt>
                <c:pt idx="14">
                  <c:v>SANTANDER</c:v>
                </c:pt>
                <c:pt idx="15">
                  <c:v>CORDOBA</c:v>
                </c:pt>
                <c:pt idx="16">
                  <c:v>NORTE DE SANTANDER</c:v>
                </c:pt>
                <c:pt idx="17">
                  <c:v>GUAVIARE</c:v>
                </c:pt>
                <c:pt idx="18">
                  <c:v>VALLE</c:v>
                </c:pt>
                <c:pt idx="19">
                  <c:v>BOYACA</c:v>
                </c:pt>
                <c:pt idx="20">
                  <c:v>TOLIMA</c:v>
                </c:pt>
                <c:pt idx="21">
                  <c:v>HUILA</c:v>
                </c:pt>
                <c:pt idx="22">
                  <c:v>NARINO</c:v>
                </c:pt>
                <c:pt idx="23">
                  <c:v>CASANARE</c:v>
                </c:pt>
                <c:pt idx="24">
                  <c:v>BOLIVAR</c:v>
                </c:pt>
                <c:pt idx="25">
                  <c:v>MAGDALENA</c:v>
                </c:pt>
                <c:pt idx="26">
                  <c:v>CAQUETA</c:v>
                </c:pt>
                <c:pt idx="27">
                  <c:v>GUAJIRA</c:v>
                </c:pt>
                <c:pt idx="28">
                  <c:v>PUTUMAYO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Ciudad'!$S$358:$S$390</c:f>
              <c:numCache>
                <c:formatCode>_-* #,##0_-;\-* #,##0_-;_-* "-"??_-;_-@_-</c:formatCode>
                <c:ptCount val="33"/>
                <c:pt idx="0">
                  <c:v>977.43083333333334</c:v>
                </c:pt>
                <c:pt idx="1">
                  <c:v>720.05483333333336</c:v>
                </c:pt>
                <c:pt idx="2">
                  <c:v>599.9706666666666</c:v>
                </c:pt>
                <c:pt idx="3">
                  <c:v>543.05683333333343</c:v>
                </c:pt>
                <c:pt idx="4">
                  <c:v>521.78233333333333</c:v>
                </c:pt>
                <c:pt idx="5">
                  <c:v>438.39666666666665</c:v>
                </c:pt>
                <c:pt idx="6">
                  <c:v>435.10916666666674</c:v>
                </c:pt>
                <c:pt idx="7">
                  <c:v>432.83716666666663</c:v>
                </c:pt>
                <c:pt idx="8">
                  <c:v>392.88583333333338</c:v>
                </c:pt>
                <c:pt idx="9">
                  <c:v>275.45249999999999</c:v>
                </c:pt>
                <c:pt idx="10">
                  <c:v>201.34416666666667</c:v>
                </c:pt>
                <c:pt idx="11">
                  <c:v>198.43583333333331</c:v>
                </c:pt>
                <c:pt idx="12">
                  <c:v>180.42333333333337</c:v>
                </c:pt>
                <c:pt idx="13">
                  <c:v>176.96766666666667</c:v>
                </c:pt>
                <c:pt idx="14">
                  <c:v>166.24066666666667</c:v>
                </c:pt>
                <c:pt idx="15">
                  <c:v>140.05349999999999</c:v>
                </c:pt>
                <c:pt idx="16">
                  <c:v>112.44999999999999</c:v>
                </c:pt>
                <c:pt idx="17">
                  <c:v>91.13333333333334</c:v>
                </c:pt>
                <c:pt idx="18">
                  <c:v>89.555000000000007</c:v>
                </c:pt>
                <c:pt idx="19">
                  <c:v>85.020666666666656</c:v>
                </c:pt>
                <c:pt idx="20">
                  <c:v>72.366666666666674</c:v>
                </c:pt>
                <c:pt idx="21">
                  <c:v>69.410166666666655</c:v>
                </c:pt>
                <c:pt idx="22">
                  <c:v>66.883333333333326</c:v>
                </c:pt>
                <c:pt idx="23">
                  <c:v>55.583333333333329</c:v>
                </c:pt>
                <c:pt idx="24">
                  <c:v>40.866666666666667</c:v>
                </c:pt>
                <c:pt idx="25">
                  <c:v>35.299999999999997</c:v>
                </c:pt>
                <c:pt idx="26">
                  <c:v>34.233333333333327</c:v>
                </c:pt>
                <c:pt idx="27">
                  <c:v>22.466666666666665</c:v>
                </c:pt>
                <c:pt idx="28">
                  <c:v>17.866666666666667</c:v>
                </c:pt>
                <c:pt idx="29">
                  <c:v>16.75</c:v>
                </c:pt>
                <c:pt idx="30">
                  <c:v>12.450000000000001</c:v>
                </c:pt>
                <c:pt idx="31">
                  <c:v>6.4666666666666659</c:v>
                </c:pt>
                <c:pt idx="32">
                  <c:v>5.9666666666666668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Empresa'!$M$409:$M$435</c:f>
              <c:strCache>
                <c:ptCount val="27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SADI S.A.S</c:v>
                </c:pt>
                <c:pt idx="3">
                  <c:v>SAE</c:v>
                </c:pt>
                <c:pt idx="4">
                  <c:v>COLCHARTER LTDA.</c:v>
                </c:pt>
                <c:pt idx="5">
                  <c:v>AEROESTAR</c:v>
                </c:pt>
                <c:pt idx="6">
                  <c:v>SOLAIR S.A.S</c:v>
                </c:pt>
                <c:pt idx="7">
                  <c:v>AEROMAS SAS</c:v>
                </c:pt>
                <c:pt idx="8">
                  <c:v>SKY AMBULANCE SAS</c:v>
                </c:pt>
                <c:pt idx="9">
                  <c:v>SARPA S.A.S</c:v>
                </c:pt>
                <c:pt idx="10">
                  <c:v>AERO AMBULANCIAS</c:v>
                </c:pt>
                <c:pt idx="11">
                  <c:v>AVIOCESAR</c:v>
                </c:pt>
                <c:pt idx="12">
                  <c:v>MG MEDICAL GROUP SAS</c:v>
                </c:pt>
                <c:pt idx="13">
                  <c:v>ISATECH CORPORATION S A S</c:v>
                </c:pt>
                <c:pt idx="14">
                  <c:v>AEROESTUDIOS</c:v>
                </c:pt>
                <c:pt idx="15">
                  <c:v>ORIENT EXPRESS AIR</c:v>
                </c:pt>
                <c:pt idx="16">
                  <c:v>LANDI</c:v>
                </c:pt>
                <c:pt idx="17">
                  <c:v>LANS S.A.S</c:v>
                </c:pt>
                <c:pt idx="18">
                  <c:v>RIO SUR</c:v>
                </c:pt>
                <c:pt idx="19">
                  <c:v>QUERGEO SAS</c:v>
                </c:pt>
                <c:pt idx="20">
                  <c:v>FUNDACION PATRULLA AEREA DEL CHOCO</c:v>
                </c:pt>
                <c:pt idx="21">
                  <c:v>FUNDACION CARDIOVASCULAR DE COLOMBIA</c:v>
                </c:pt>
                <c:pt idx="22">
                  <c:v>XMPC</c:v>
                </c:pt>
                <c:pt idx="23">
                  <c:v>FACON</c:v>
                </c:pt>
                <c:pt idx="24">
                  <c:v>REGION AIR SAS</c:v>
                </c:pt>
                <c:pt idx="25">
                  <c:v>FOTO RUDOLF</c:v>
                </c:pt>
                <c:pt idx="26">
                  <c:v>GOOD FLY CO SAS</c:v>
                </c:pt>
              </c:strCache>
            </c:strRef>
          </c:cat>
          <c:val>
            <c:numRef>
              <c:f>'4. Tipo de Equipo y Empresa'!$S$409:$S$435</c:f>
              <c:numCache>
                <c:formatCode>_-* #,##0_-;\-* #,##0_-;_-* "-"??_-;_-@_-</c:formatCode>
                <c:ptCount val="27"/>
                <c:pt idx="0">
                  <c:v>14035</c:v>
                </c:pt>
                <c:pt idx="1">
                  <c:v>1323</c:v>
                </c:pt>
                <c:pt idx="2">
                  <c:v>1000</c:v>
                </c:pt>
                <c:pt idx="3">
                  <c:v>698</c:v>
                </c:pt>
                <c:pt idx="4">
                  <c:v>548</c:v>
                </c:pt>
                <c:pt idx="5">
                  <c:v>273</c:v>
                </c:pt>
                <c:pt idx="6">
                  <c:v>265</c:v>
                </c:pt>
                <c:pt idx="7">
                  <c:v>248</c:v>
                </c:pt>
                <c:pt idx="8">
                  <c:v>134</c:v>
                </c:pt>
                <c:pt idx="9">
                  <c:v>133</c:v>
                </c:pt>
                <c:pt idx="10">
                  <c:v>127</c:v>
                </c:pt>
                <c:pt idx="11">
                  <c:v>123</c:v>
                </c:pt>
                <c:pt idx="12">
                  <c:v>110</c:v>
                </c:pt>
                <c:pt idx="13">
                  <c:v>106</c:v>
                </c:pt>
                <c:pt idx="14">
                  <c:v>94</c:v>
                </c:pt>
                <c:pt idx="15">
                  <c:v>84</c:v>
                </c:pt>
                <c:pt idx="16">
                  <c:v>71</c:v>
                </c:pt>
                <c:pt idx="17">
                  <c:v>34</c:v>
                </c:pt>
                <c:pt idx="18">
                  <c:v>33</c:v>
                </c:pt>
                <c:pt idx="19">
                  <c:v>28</c:v>
                </c:pt>
                <c:pt idx="20">
                  <c:v>15</c:v>
                </c:pt>
                <c:pt idx="21">
                  <c:v>15</c:v>
                </c:pt>
                <c:pt idx="22">
                  <c:v>11</c:v>
                </c:pt>
                <c:pt idx="23">
                  <c:v>11</c:v>
                </c:pt>
                <c:pt idx="24">
                  <c:v>7</c:v>
                </c:pt>
                <c:pt idx="25">
                  <c:v>5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Empresa'!$M$9:$M$35</c:f>
              <c:strCache>
                <c:ptCount val="24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BE20</c:v>
                </c:pt>
                <c:pt idx="6">
                  <c:v>C182</c:v>
                </c:pt>
                <c:pt idx="7">
                  <c:v>P32R</c:v>
                </c:pt>
                <c:pt idx="8">
                  <c:v>AS50</c:v>
                </c:pt>
                <c:pt idx="9">
                  <c:v>T210</c:v>
                </c:pt>
                <c:pt idx="10">
                  <c:v>C414</c:v>
                </c:pt>
                <c:pt idx="11">
                  <c:v>H500</c:v>
                </c:pt>
                <c:pt idx="12">
                  <c:v>LJ45</c:v>
                </c:pt>
                <c:pt idx="13">
                  <c:v>JS32</c:v>
                </c:pt>
                <c:pt idx="14">
                  <c:v>BK17</c:v>
                </c:pt>
                <c:pt idx="15">
                  <c:v>C180</c:v>
                </c:pt>
                <c:pt idx="16">
                  <c:v>PA31</c:v>
                </c:pt>
                <c:pt idx="17">
                  <c:v>LJ31</c:v>
                </c:pt>
                <c:pt idx="18">
                  <c:v>C303</c:v>
                </c:pt>
                <c:pt idx="19">
                  <c:v>C421</c:v>
                </c:pt>
                <c:pt idx="20">
                  <c:v>C188</c:v>
                </c:pt>
                <c:pt idx="21">
                  <c:v>JS52</c:v>
                </c:pt>
                <c:pt idx="22">
                  <c:v>PA23</c:v>
                </c:pt>
                <c:pt idx="23">
                  <c:v>R44</c:v>
                </c:pt>
              </c:strCache>
            </c:strRef>
          </c:cat>
          <c:val>
            <c:numRef>
              <c:f>'4. Tipo de Equipo y Empresa'!$S$9:$S$35</c:f>
              <c:numCache>
                <c:formatCode>_-* #,##0_-;\-* #,##0_-;_-* "-"??_-;_-@_-</c:formatCode>
                <c:ptCount val="24"/>
                <c:pt idx="0">
                  <c:v>694002.79999999993</c:v>
                </c:pt>
                <c:pt idx="1">
                  <c:v>678961.56</c:v>
                </c:pt>
                <c:pt idx="2">
                  <c:v>175162</c:v>
                </c:pt>
                <c:pt idx="3">
                  <c:v>121932</c:v>
                </c:pt>
                <c:pt idx="4">
                  <c:v>104053</c:v>
                </c:pt>
                <c:pt idx="5">
                  <c:v>55601</c:v>
                </c:pt>
                <c:pt idx="6">
                  <c:v>47095</c:v>
                </c:pt>
                <c:pt idx="7">
                  <c:v>38106</c:v>
                </c:pt>
                <c:pt idx="8">
                  <c:v>34794</c:v>
                </c:pt>
                <c:pt idx="9">
                  <c:v>21490</c:v>
                </c:pt>
                <c:pt idx="10">
                  <c:v>19134</c:v>
                </c:pt>
                <c:pt idx="11">
                  <c:v>14184</c:v>
                </c:pt>
                <c:pt idx="12">
                  <c:v>12639</c:v>
                </c:pt>
                <c:pt idx="13">
                  <c:v>12084</c:v>
                </c:pt>
                <c:pt idx="14">
                  <c:v>10548</c:v>
                </c:pt>
                <c:pt idx="15">
                  <c:v>5848.5</c:v>
                </c:pt>
                <c:pt idx="16">
                  <c:v>4977</c:v>
                </c:pt>
                <c:pt idx="17">
                  <c:v>4733</c:v>
                </c:pt>
                <c:pt idx="18">
                  <c:v>2913</c:v>
                </c:pt>
                <c:pt idx="19">
                  <c:v>1154</c:v>
                </c:pt>
                <c:pt idx="20">
                  <c:v>649</c:v>
                </c:pt>
                <c:pt idx="21">
                  <c:v>457</c:v>
                </c:pt>
                <c:pt idx="22">
                  <c:v>100</c:v>
                </c:pt>
                <c:pt idx="2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Empresa'!$M$42:$M$68</c:f>
              <c:strCache>
                <c:ptCount val="24"/>
                <c:pt idx="0">
                  <c:v>PA34</c:v>
                </c:pt>
                <c:pt idx="1">
                  <c:v>BE9L</c:v>
                </c:pt>
                <c:pt idx="2">
                  <c:v>AS50</c:v>
                </c:pt>
                <c:pt idx="3">
                  <c:v>C206</c:v>
                </c:pt>
                <c:pt idx="4">
                  <c:v>AC90</c:v>
                </c:pt>
                <c:pt idx="5">
                  <c:v>PAY2</c:v>
                </c:pt>
                <c:pt idx="6">
                  <c:v>BK17</c:v>
                </c:pt>
                <c:pt idx="7">
                  <c:v>P32R</c:v>
                </c:pt>
                <c:pt idx="8">
                  <c:v>BE20</c:v>
                </c:pt>
                <c:pt idx="9">
                  <c:v>LJ45</c:v>
                </c:pt>
                <c:pt idx="10">
                  <c:v>C182</c:v>
                </c:pt>
                <c:pt idx="11">
                  <c:v>JS32</c:v>
                </c:pt>
                <c:pt idx="12">
                  <c:v>R44</c:v>
                </c:pt>
                <c:pt idx="13">
                  <c:v>C414</c:v>
                </c:pt>
                <c:pt idx="14">
                  <c:v>T210</c:v>
                </c:pt>
                <c:pt idx="15">
                  <c:v>H500</c:v>
                </c:pt>
                <c:pt idx="16">
                  <c:v>PA31</c:v>
                </c:pt>
                <c:pt idx="17">
                  <c:v>LJ31</c:v>
                </c:pt>
                <c:pt idx="18">
                  <c:v>PA23</c:v>
                </c:pt>
                <c:pt idx="19">
                  <c:v>C180</c:v>
                </c:pt>
                <c:pt idx="20">
                  <c:v>C303</c:v>
                </c:pt>
                <c:pt idx="21">
                  <c:v>C421</c:v>
                </c:pt>
                <c:pt idx="22">
                  <c:v>JS52</c:v>
                </c:pt>
                <c:pt idx="23">
                  <c:v>C188</c:v>
                </c:pt>
              </c:strCache>
            </c:strRef>
          </c:cat>
          <c:val>
            <c:numRef>
              <c:f>'4. Tipo de Equipo y Empresa'!$S$42:$S$68</c:f>
              <c:numCache>
                <c:formatCode>_-* #,##0_-;\-* #,##0_-;_-* "-"??_-;_-@_-</c:formatCode>
                <c:ptCount val="24"/>
                <c:pt idx="0">
                  <c:v>15293</c:v>
                </c:pt>
                <c:pt idx="1">
                  <c:v>1544</c:v>
                </c:pt>
                <c:pt idx="2">
                  <c:v>735</c:v>
                </c:pt>
                <c:pt idx="3">
                  <c:v>411</c:v>
                </c:pt>
                <c:pt idx="4">
                  <c:v>237</c:v>
                </c:pt>
                <c:pt idx="5">
                  <c:v>237</c:v>
                </c:pt>
                <c:pt idx="6">
                  <c:v>230</c:v>
                </c:pt>
                <c:pt idx="7">
                  <c:v>147</c:v>
                </c:pt>
                <c:pt idx="8">
                  <c:v>144</c:v>
                </c:pt>
                <c:pt idx="9">
                  <c:v>105</c:v>
                </c:pt>
                <c:pt idx="10">
                  <c:v>103</c:v>
                </c:pt>
                <c:pt idx="11">
                  <c:v>101</c:v>
                </c:pt>
                <c:pt idx="12">
                  <c:v>67</c:v>
                </c:pt>
                <c:pt idx="13">
                  <c:v>42</c:v>
                </c:pt>
                <c:pt idx="14">
                  <c:v>42</c:v>
                </c:pt>
                <c:pt idx="15">
                  <c:v>35</c:v>
                </c:pt>
                <c:pt idx="16">
                  <c:v>18</c:v>
                </c:pt>
                <c:pt idx="17">
                  <c:v>15</c:v>
                </c:pt>
                <c:pt idx="18">
                  <c:v>12</c:v>
                </c:pt>
                <c:pt idx="19">
                  <c:v>8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Empresa'!$M$75:$M$101</c:f>
              <c:strCache>
                <c:ptCount val="24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PAY2</c:v>
                </c:pt>
                <c:pt idx="6">
                  <c:v>BE20</c:v>
                </c:pt>
                <c:pt idx="7">
                  <c:v>AS50</c:v>
                </c:pt>
                <c:pt idx="8">
                  <c:v>LJ45</c:v>
                </c:pt>
                <c:pt idx="9">
                  <c:v>P32R</c:v>
                </c:pt>
                <c:pt idx="10">
                  <c:v>JS32</c:v>
                </c:pt>
                <c:pt idx="11">
                  <c:v>H500</c:v>
                </c:pt>
                <c:pt idx="12">
                  <c:v>T210</c:v>
                </c:pt>
                <c:pt idx="13">
                  <c:v>BK17</c:v>
                </c:pt>
                <c:pt idx="14">
                  <c:v>C414</c:v>
                </c:pt>
                <c:pt idx="15">
                  <c:v>C180</c:v>
                </c:pt>
                <c:pt idx="16">
                  <c:v>PA23</c:v>
                </c:pt>
                <c:pt idx="17">
                  <c:v>PA31</c:v>
                </c:pt>
                <c:pt idx="18">
                  <c:v>LJ31</c:v>
                </c:pt>
                <c:pt idx="19">
                  <c:v>C303</c:v>
                </c:pt>
                <c:pt idx="20">
                  <c:v>C421</c:v>
                </c:pt>
                <c:pt idx="21">
                  <c:v>C188</c:v>
                </c:pt>
                <c:pt idx="22">
                  <c:v>JS52</c:v>
                </c:pt>
                <c:pt idx="23">
                  <c:v>R44</c:v>
                </c:pt>
              </c:strCache>
            </c:strRef>
          </c:cat>
          <c:val>
            <c:numRef>
              <c:f>'4. Tipo de Equipo y Empresa'!$S$75:$S$101</c:f>
              <c:numCache>
                <c:formatCode>_-* #,##0_-;\-* #,##0_-;_-* "-"??_-;_-@_-</c:formatCode>
                <c:ptCount val="24"/>
                <c:pt idx="0">
                  <c:v>2384.9046666666668</c:v>
                </c:pt>
                <c:pt idx="1">
                  <c:v>2028.4411666666667</c:v>
                </c:pt>
                <c:pt idx="2">
                  <c:v>814.87849999999992</c:v>
                </c:pt>
                <c:pt idx="3">
                  <c:v>322.85416666666663</c:v>
                </c:pt>
                <c:pt idx="4">
                  <c:v>277.88933333333335</c:v>
                </c:pt>
                <c:pt idx="5">
                  <c:v>244.50966666666665</c:v>
                </c:pt>
                <c:pt idx="6">
                  <c:v>237.90249999999997</c:v>
                </c:pt>
                <c:pt idx="7">
                  <c:v>165.71799999999999</c:v>
                </c:pt>
                <c:pt idx="8">
                  <c:v>152.42600000000002</c:v>
                </c:pt>
                <c:pt idx="9">
                  <c:v>135.90333333333334</c:v>
                </c:pt>
                <c:pt idx="10">
                  <c:v>131.87083333333334</c:v>
                </c:pt>
                <c:pt idx="11">
                  <c:v>77.018000000000001</c:v>
                </c:pt>
                <c:pt idx="12">
                  <c:v>68.509</c:v>
                </c:pt>
                <c:pt idx="13">
                  <c:v>58.501000000000005</c:v>
                </c:pt>
                <c:pt idx="14">
                  <c:v>43.935000000000002</c:v>
                </c:pt>
                <c:pt idx="15">
                  <c:v>27.85</c:v>
                </c:pt>
                <c:pt idx="16">
                  <c:v>21</c:v>
                </c:pt>
                <c:pt idx="17">
                  <c:v>17.116666666666667</c:v>
                </c:pt>
                <c:pt idx="18">
                  <c:v>10.066666666666668</c:v>
                </c:pt>
                <c:pt idx="19">
                  <c:v>8.0666666666666664</c:v>
                </c:pt>
                <c:pt idx="20">
                  <c:v>2.1333333333333333</c:v>
                </c:pt>
                <c:pt idx="21">
                  <c:v>1.9166666666666667</c:v>
                </c:pt>
                <c:pt idx="22">
                  <c:v>1.7333333333333334</c:v>
                </c:pt>
                <c:pt idx="23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C-4F9F-B185-4169D564F10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C-4F9F-B185-4169D564F10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C-4F9F-B185-4169D564F10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Empresa'!$M$442:$M$468</c:f>
              <c:strCache>
                <c:ptCount val="27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AEROMAS SAS</c:v>
                </c:pt>
                <c:pt idx="5">
                  <c:v>SADI S.A.S</c:v>
                </c:pt>
                <c:pt idx="6">
                  <c:v>ISATECH CORPORATION S A S</c:v>
                </c:pt>
                <c:pt idx="7">
                  <c:v>AEROESTAR</c:v>
                </c:pt>
                <c:pt idx="8">
                  <c:v>AEROESTUDIOS</c:v>
                </c:pt>
                <c:pt idx="9">
                  <c:v>SOLAIR S.A.S</c:v>
                </c:pt>
                <c:pt idx="10">
                  <c:v>AERO AMBULANCIAS</c:v>
                </c:pt>
                <c:pt idx="11">
                  <c:v>SKY AMBULANCE SAS</c:v>
                </c:pt>
                <c:pt idx="12">
                  <c:v>SARPA S.A.S</c:v>
                </c:pt>
                <c:pt idx="13">
                  <c:v>AVIOCESAR</c:v>
                </c:pt>
                <c:pt idx="14">
                  <c:v>MG MEDICAL GROUP SAS</c:v>
                </c:pt>
                <c:pt idx="15">
                  <c:v>LANDI</c:v>
                </c:pt>
                <c:pt idx="16">
                  <c:v>ORIENT EXPRESS AIR</c:v>
                </c:pt>
                <c:pt idx="17">
                  <c:v>QUERGEO SAS</c:v>
                </c:pt>
                <c:pt idx="18">
                  <c:v>RIO SUR</c:v>
                </c:pt>
                <c:pt idx="19">
                  <c:v>LANS S.A.S</c:v>
                </c:pt>
                <c:pt idx="20">
                  <c:v>XMPC</c:v>
                </c:pt>
                <c:pt idx="21">
                  <c:v>FOTO RUDOLF</c:v>
                </c:pt>
                <c:pt idx="22">
                  <c:v>FACON</c:v>
                </c:pt>
                <c:pt idx="23">
                  <c:v>FUNDACION PATRULLA AEREA DEL CHOCO</c:v>
                </c:pt>
                <c:pt idx="24">
                  <c:v>FUNDACION CARDIOVASCULAR DE COLOMBIA</c:v>
                </c:pt>
                <c:pt idx="25">
                  <c:v>GOOD FLY CO SAS</c:v>
                </c:pt>
                <c:pt idx="26">
                  <c:v>REGION AIR SAS</c:v>
                </c:pt>
              </c:strCache>
            </c:strRef>
          </c:cat>
          <c:val>
            <c:numRef>
              <c:f>'4. Tipo de Equipo y Empresa'!$S$442:$S$468</c:f>
              <c:numCache>
                <c:formatCode>_-* #,##0_-;\-* #,##0_-;_-* "-"??_-;_-@_-</c:formatCode>
                <c:ptCount val="27"/>
                <c:pt idx="0">
                  <c:v>2144.8840000000005</c:v>
                </c:pt>
                <c:pt idx="1">
                  <c:v>1107.0610000000001</c:v>
                </c:pt>
                <c:pt idx="2">
                  <c:v>568.96050000000014</c:v>
                </c:pt>
                <c:pt idx="3">
                  <c:v>435.69833333333327</c:v>
                </c:pt>
                <c:pt idx="4">
                  <c:v>385.2833333333333</c:v>
                </c:pt>
                <c:pt idx="5">
                  <c:v>301.23699999999997</c:v>
                </c:pt>
                <c:pt idx="6">
                  <c:v>277.14083333333332</c:v>
                </c:pt>
                <c:pt idx="7">
                  <c:v>271.51833333333337</c:v>
                </c:pt>
                <c:pt idx="8">
                  <c:v>241.72333333333333</c:v>
                </c:pt>
                <c:pt idx="9">
                  <c:v>230.47333333333336</c:v>
                </c:pt>
                <c:pt idx="10">
                  <c:v>224.32950000000002</c:v>
                </c:pt>
                <c:pt idx="11">
                  <c:v>192.6283333333333</c:v>
                </c:pt>
                <c:pt idx="12">
                  <c:v>177.70850000000002</c:v>
                </c:pt>
                <c:pt idx="13">
                  <c:v>119.27500000000001</c:v>
                </c:pt>
                <c:pt idx="14">
                  <c:v>116.88333333333333</c:v>
                </c:pt>
                <c:pt idx="15">
                  <c:v>103.18833333333333</c:v>
                </c:pt>
                <c:pt idx="16">
                  <c:v>102.78999999999999</c:v>
                </c:pt>
                <c:pt idx="17">
                  <c:v>69.226833333333332</c:v>
                </c:pt>
                <c:pt idx="18">
                  <c:v>39.483333333333334</c:v>
                </c:pt>
                <c:pt idx="19">
                  <c:v>27.483333333333334</c:v>
                </c:pt>
                <c:pt idx="20">
                  <c:v>19.051333333333332</c:v>
                </c:pt>
                <c:pt idx="21">
                  <c:v>18.3</c:v>
                </c:pt>
                <c:pt idx="22">
                  <c:v>18.066666666666666</c:v>
                </c:pt>
                <c:pt idx="23">
                  <c:v>14.1</c:v>
                </c:pt>
                <c:pt idx="24">
                  <c:v>10.066666666666668</c:v>
                </c:pt>
                <c:pt idx="25">
                  <c:v>9.5500000000000007</c:v>
                </c:pt>
                <c:pt idx="26">
                  <c:v>9.1000000000000014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Actividad'!$M$42:$M$51</c:f>
              <c:strCache>
                <c:ptCount val="9"/>
                <c:pt idx="0">
                  <c:v>AMBULANCIA</c:v>
                </c:pt>
                <c:pt idx="1">
                  <c:v>LABORES AÉREAS DE CONSTRUCCIÓN</c:v>
                </c:pt>
                <c:pt idx="2">
                  <c:v>PREVENCIÓN VIGILANCIA EXTINCIÓN Y CONTROL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Actividad'!$S$42:$S$51</c:f>
              <c:numCache>
                <c:formatCode>_-* #,##0_-;\-* #,##0_-;_-* "-"??_-;_-@_-</c:formatCode>
                <c:ptCount val="10"/>
                <c:pt idx="0">
                  <c:v>18269</c:v>
                </c:pt>
                <c:pt idx="1">
                  <c:v>492</c:v>
                </c:pt>
                <c:pt idx="2">
                  <c:v>411</c:v>
                </c:pt>
                <c:pt idx="3">
                  <c:v>128</c:v>
                </c:pt>
                <c:pt idx="4">
                  <c:v>127</c:v>
                </c:pt>
                <c:pt idx="5">
                  <c:v>58</c:v>
                </c:pt>
                <c:pt idx="6">
                  <c:v>39</c:v>
                </c:pt>
                <c:pt idx="7">
                  <c:v>7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9"/>
                <c:pt idx="0">
                  <c:v>AMBULANCIA</c:v>
                </c:pt>
                <c:pt idx="1">
                  <c:v>AEROFOTOGRAFÍA</c:v>
                </c:pt>
                <c:pt idx="2">
                  <c:v>AEROFOTOGRAMETRÍA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TRASLADO</c:v>
                </c:pt>
                <c:pt idx="8">
                  <c:v>CHEQUEO</c:v>
                </c:pt>
              </c:strCache>
            </c:strRef>
          </c:cat>
          <c:val>
            <c:numRef>
              <c:f>'2. Actividad'!$S$10:$S$19</c:f>
              <c:numCache>
                <c:formatCode>_-* #,##0_-;\-* #,##0_-;_-* "-"??_-;_-@_-</c:formatCode>
                <c:ptCount val="10"/>
                <c:pt idx="0">
                  <c:v>1888043.3599999999</c:v>
                </c:pt>
                <c:pt idx="1">
                  <c:v>62098.5</c:v>
                </c:pt>
                <c:pt idx="2">
                  <c:v>50306</c:v>
                </c:pt>
                <c:pt idx="3">
                  <c:v>23742</c:v>
                </c:pt>
                <c:pt idx="4">
                  <c:v>21870</c:v>
                </c:pt>
                <c:pt idx="5">
                  <c:v>11520</c:v>
                </c:pt>
                <c:pt idx="6">
                  <c:v>2394</c:v>
                </c:pt>
                <c:pt idx="7">
                  <c:v>430</c:v>
                </c:pt>
                <c:pt idx="8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Actividad'!$M$26:$M$35</c:f>
              <c:strCache>
                <c:ptCount val="9"/>
                <c:pt idx="0">
                  <c:v>AMBULANCIA</c:v>
                </c:pt>
                <c:pt idx="1">
                  <c:v>AEROFOTOGRAFÍA</c:v>
                </c:pt>
                <c:pt idx="2">
                  <c:v>AEROFOTOGRAMETRÍA</c:v>
                </c:pt>
                <c:pt idx="3">
                  <c:v>LABORES AÉREAS DE CONSTRUCCIÓN</c:v>
                </c:pt>
                <c:pt idx="4">
                  <c:v>AEROFOTOGRAFÍA Y AEROFOTOGRAMETRÍA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Actividad'!$S$26:$S$35</c:f>
              <c:numCache>
                <c:formatCode>_-* #,##0_-;\-* #,##0_-;_-* "-"??_-;_-@_-</c:formatCode>
                <c:ptCount val="10"/>
                <c:pt idx="0">
                  <c:v>6271.8151666666645</c:v>
                </c:pt>
                <c:pt idx="1">
                  <c:v>328.32549999999998</c:v>
                </c:pt>
                <c:pt idx="2">
                  <c:v>322.78349999999995</c:v>
                </c:pt>
                <c:pt idx="3">
                  <c:v>130.46</c:v>
                </c:pt>
                <c:pt idx="4">
                  <c:v>95.322000000000003</c:v>
                </c:pt>
                <c:pt idx="5">
                  <c:v>62.605000000000004</c:v>
                </c:pt>
                <c:pt idx="6">
                  <c:v>12.850000000000001</c:v>
                </c:pt>
                <c:pt idx="7">
                  <c:v>8</c:v>
                </c:pt>
                <c:pt idx="8">
                  <c:v>3.05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VICHADA</c:v>
                </c:pt>
                <c:pt idx="3">
                  <c:v>CHOCO</c:v>
                </c:pt>
                <c:pt idx="4">
                  <c:v>META</c:v>
                </c:pt>
                <c:pt idx="5">
                  <c:v>SAN ANDRES Y PROVIDENCIA</c:v>
                </c:pt>
                <c:pt idx="6">
                  <c:v>GUAINIA</c:v>
                </c:pt>
                <c:pt idx="7">
                  <c:v>ANTIOQUIA</c:v>
                </c:pt>
                <c:pt idx="8">
                  <c:v>GUAVIARE</c:v>
                </c:pt>
                <c:pt idx="9">
                  <c:v>DISTRITO CAPITAL</c:v>
                </c:pt>
                <c:pt idx="10">
                  <c:v>ATLANTICO</c:v>
                </c:pt>
                <c:pt idx="11">
                  <c:v>CUNDINAMARCA</c:v>
                </c:pt>
                <c:pt idx="12">
                  <c:v>VAUPES</c:v>
                </c:pt>
                <c:pt idx="13">
                  <c:v>CAUCA</c:v>
                </c:pt>
                <c:pt idx="14">
                  <c:v>CORDOBA</c:v>
                </c:pt>
                <c:pt idx="15">
                  <c:v>NORTE DE SANTANDER</c:v>
                </c:pt>
                <c:pt idx="16">
                  <c:v>SANTANDER</c:v>
                </c:pt>
                <c:pt idx="17">
                  <c:v>CESAR</c:v>
                </c:pt>
                <c:pt idx="18">
                  <c:v>VALLE</c:v>
                </c:pt>
                <c:pt idx="19">
                  <c:v>NARINO</c:v>
                </c:pt>
                <c:pt idx="20">
                  <c:v>BOYACA</c:v>
                </c:pt>
                <c:pt idx="21">
                  <c:v>CASANARE</c:v>
                </c:pt>
                <c:pt idx="22">
                  <c:v>HUILA</c:v>
                </c:pt>
                <c:pt idx="23">
                  <c:v>BOLIVAR</c:v>
                </c:pt>
                <c:pt idx="24">
                  <c:v>TOLIMA</c:v>
                </c:pt>
                <c:pt idx="25">
                  <c:v>MAGDALENA</c:v>
                </c:pt>
                <c:pt idx="26">
                  <c:v>CAQUETA</c:v>
                </c:pt>
                <c:pt idx="27">
                  <c:v>GUAJIRA</c:v>
                </c:pt>
                <c:pt idx="28">
                  <c:v>RISARALDA</c:v>
                </c:pt>
                <c:pt idx="29">
                  <c:v>PUTUMAYO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Ciudad'!$S$12:$S$44</c:f>
              <c:numCache>
                <c:formatCode>_-* #,##0_-;\-* #,##0_-;_-* "-"??_-;_-@_-</c:formatCode>
                <c:ptCount val="33"/>
                <c:pt idx="0">
                  <c:v>221515</c:v>
                </c:pt>
                <c:pt idx="1">
                  <c:v>196134</c:v>
                </c:pt>
                <c:pt idx="2">
                  <c:v>161472</c:v>
                </c:pt>
                <c:pt idx="3">
                  <c:v>160924.38</c:v>
                </c:pt>
                <c:pt idx="4">
                  <c:v>142544</c:v>
                </c:pt>
                <c:pt idx="5">
                  <c:v>138877</c:v>
                </c:pt>
                <c:pt idx="6">
                  <c:v>124581</c:v>
                </c:pt>
                <c:pt idx="7">
                  <c:v>118849.25</c:v>
                </c:pt>
                <c:pt idx="8">
                  <c:v>106960</c:v>
                </c:pt>
                <c:pt idx="9">
                  <c:v>99167.26</c:v>
                </c:pt>
                <c:pt idx="10">
                  <c:v>67391</c:v>
                </c:pt>
                <c:pt idx="11">
                  <c:v>60394</c:v>
                </c:pt>
                <c:pt idx="12">
                  <c:v>59010</c:v>
                </c:pt>
                <c:pt idx="13">
                  <c:v>49717.440000000002</c:v>
                </c:pt>
                <c:pt idx="14">
                  <c:v>45987</c:v>
                </c:pt>
                <c:pt idx="15">
                  <c:v>41577</c:v>
                </c:pt>
                <c:pt idx="16">
                  <c:v>40104</c:v>
                </c:pt>
                <c:pt idx="17">
                  <c:v>39953</c:v>
                </c:pt>
                <c:pt idx="18">
                  <c:v>26266.82</c:v>
                </c:pt>
                <c:pt idx="19">
                  <c:v>22749.66</c:v>
                </c:pt>
                <c:pt idx="20">
                  <c:v>22670.45</c:v>
                </c:pt>
                <c:pt idx="21">
                  <c:v>19578</c:v>
                </c:pt>
                <c:pt idx="22">
                  <c:v>16174.18</c:v>
                </c:pt>
                <c:pt idx="23">
                  <c:v>14708.3</c:v>
                </c:pt>
                <c:pt idx="24">
                  <c:v>13881</c:v>
                </c:pt>
                <c:pt idx="25">
                  <c:v>11549</c:v>
                </c:pt>
                <c:pt idx="26">
                  <c:v>10281</c:v>
                </c:pt>
                <c:pt idx="27">
                  <c:v>7740</c:v>
                </c:pt>
                <c:pt idx="28">
                  <c:v>6026.54</c:v>
                </c:pt>
                <c:pt idx="29">
                  <c:v>5880</c:v>
                </c:pt>
                <c:pt idx="30">
                  <c:v>4867</c:v>
                </c:pt>
                <c:pt idx="31">
                  <c:v>1891.58</c:v>
                </c:pt>
                <c:pt idx="32">
                  <c:v>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Ciudad'!$M$399:$M$525</c:f>
              <c:strCache>
                <c:ptCount val="106"/>
                <c:pt idx="0">
                  <c:v>BOGOTA</c:v>
                </c:pt>
                <c:pt idx="1">
                  <c:v>LETICIA</c:v>
                </c:pt>
                <c:pt idx="2">
                  <c:v>VILLAVICENCIO</c:v>
                </c:pt>
                <c:pt idx="3">
                  <c:v>QUIBDO</c:v>
                </c:pt>
                <c:pt idx="4">
                  <c:v>SAN ANDRES - ISLA</c:v>
                </c:pt>
                <c:pt idx="5">
                  <c:v>SARAVENA</c:v>
                </c:pt>
                <c:pt idx="6">
                  <c:v>INIRIDA</c:v>
                </c:pt>
                <c:pt idx="7">
                  <c:v>MEDELLIN</c:v>
                </c:pt>
                <c:pt idx="8">
                  <c:v>PUERTO CARRENO</c:v>
                </c:pt>
                <c:pt idx="9">
                  <c:v>CHIA</c:v>
                </c:pt>
                <c:pt idx="10">
                  <c:v>MITU</c:v>
                </c:pt>
                <c:pt idx="11">
                  <c:v>ARAUCA - MUNICIPIO</c:v>
                </c:pt>
                <c:pt idx="12">
                  <c:v>BARRANQUILLA</c:v>
                </c:pt>
                <c:pt idx="13">
                  <c:v>CUMARIBO</c:v>
                </c:pt>
                <c:pt idx="14">
                  <c:v>VALLEDUPAR</c:v>
                </c:pt>
                <c:pt idx="15">
                  <c:v>LA MACARENA</c:v>
                </c:pt>
                <c:pt idx="16">
                  <c:v>MONTERIA</c:v>
                </c:pt>
                <c:pt idx="17">
                  <c:v>LA PRIMAVERA</c:v>
                </c:pt>
                <c:pt idx="18">
                  <c:v>CUCUTA</c:v>
                </c:pt>
                <c:pt idx="19">
                  <c:v>BUCARAMANGA</c:v>
                </c:pt>
                <c:pt idx="20">
                  <c:v>GUAPI</c:v>
                </c:pt>
                <c:pt idx="21">
                  <c:v>TIMBIQUI</c:v>
                </c:pt>
                <c:pt idx="22">
                  <c:v>SAN JOSE DEL GUAVIARE</c:v>
                </c:pt>
                <c:pt idx="23">
                  <c:v>GUAINIA (BARRANCO MINAS)</c:v>
                </c:pt>
                <c:pt idx="24">
                  <c:v>NEIVA</c:v>
                </c:pt>
                <c:pt idx="25">
                  <c:v>CALI</c:v>
                </c:pt>
                <c:pt idx="26">
                  <c:v>BARRANCABERMEJA</c:v>
                </c:pt>
                <c:pt idx="27">
                  <c:v>YOPAL</c:v>
                </c:pt>
                <c:pt idx="28">
                  <c:v>MAPIRIPAN</c:v>
                </c:pt>
                <c:pt idx="29">
                  <c:v>RIONEGRO - ANTIOQUIA</c:v>
                </c:pt>
                <c:pt idx="30">
                  <c:v>FRONTINO</c:v>
                </c:pt>
                <c:pt idx="31">
                  <c:v>MARIQUITA</c:v>
                </c:pt>
                <c:pt idx="32">
                  <c:v>URRAO</c:v>
                </c:pt>
                <c:pt idx="33">
                  <c:v>PROVIDENCIA</c:v>
                </c:pt>
                <c:pt idx="34">
                  <c:v>CARTAGENA</c:v>
                </c:pt>
                <c:pt idx="35">
                  <c:v>PASTO</c:v>
                </c:pt>
                <c:pt idx="36">
                  <c:v>SANTA MARTA</c:v>
                </c:pt>
                <c:pt idx="37">
                  <c:v>SOGAMOSO</c:v>
                </c:pt>
                <c:pt idx="38">
                  <c:v>TUNJA</c:v>
                </c:pt>
                <c:pt idx="39">
                  <c:v>SAN FELIPE</c:v>
                </c:pt>
                <c:pt idx="40">
                  <c:v>LA PEDRERA</c:v>
                </c:pt>
                <c:pt idx="41">
                  <c:v>OLAYA</c:v>
                </c:pt>
                <c:pt idx="42">
                  <c:v>MIRAFLORES</c:v>
                </c:pt>
                <c:pt idx="43">
                  <c:v>IBAGUE</c:v>
                </c:pt>
                <c:pt idx="44">
                  <c:v>GUAYMARAL</c:v>
                </c:pt>
                <c:pt idx="45">
                  <c:v>BAHIA SOLANO</c:v>
                </c:pt>
                <c:pt idx="46">
                  <c:v>MIRAFLORES - GUAVIARE</c:v>
                </c:pt>
                <c:pt idx="47">
                  <c:v>RIOHACHA</c:v>
                </c:pt>
                <c:pt idx="48">
                  <c:v>FLORENCIA</c:v>
                </c:pt>
                <c:pt idx="49">
                  <c:v>EL CHARCO</c:v>
                </c:pt>
                <c:pt idx="50">
                  <c:v>LA CHORRERA</c:v>
                </c:pt>
                <c:pt idx="51">
                  <c:v>POPAYAN</c:v>
                </c:pt>
                <c:pt idx="52">
                  <c:v>PEREIRA</c:v>
                </c:pt>
                <c:pt idx="53">
                  <c:v>OCANA</c:v>
                </c:pt>
                <c:pt idx="54">
                  <c:v>GACHALA</c:v>
                </c:pt>
                <c:pt idx="55">
                  <c:v>TARAPACA</c:v>
                </c:pt>
                <c:pt idx="56">
                  <c:v>PUERTO ASIS</c:v>
                </c:pt>
                <c:pt idx="57">
                  <c:v>COROZAL</c:v>
                </c:pt>
                <c:pt idx="58">
                  <c:v>EL ENCANTO</c:v>
                </c:pt>
                <c:pt idx="59">
                  <c:v>SOLEDAD</c:v>
                </c:pt>
                <c:pt idx="60">
                  <c:v>LEBRIJA</c:v>
                </c:pt>
                <c:pt idx="61">
                  <c:v>MIRITI-PARANA</c:v>
                </c:pt>
                <c:pt idx="62">
                  <c:v>CARTAGO</c:v>
                </c:pt>
                <c:pt idx="63">
                  <c:v>NUQUI</c:v>
                </c:pt>
                <c:pt idx="64">
                  <c:v>AGUACHICA</c:v>
                </c:pt>
                <c:pt idx="65">
                  <c:v>NEMOCON</c:v>
                </c:pt>
                <c:pt idx="66">
                  <c:v>LA PALMA</c:v>
                </c:pt>
                <c:pt idx="67">
                  <c:v>LOPEZ (MICAY)</c:v>
                </c:pt>
                <c:pt idx="68">
                  <c:v>JUAN DE ACOSTA</c:v>
                </c:pt>
                <c:pt idx="69">
                  <c:v>TAUSA</c:v>
                </c:pt>
                <c:pt idx="70">
                  <c:v>SAN VICENTE DEL CAGUAN</c:v>
                </c:pt>
                <c:pt idx="71">
                  <c:v>TUMACO</c:v>
                </c:pt>
                <c:pt idx="72">
                  <c:v>PRADERA</c:v>
                </c:pt>
                <c:pt idx="73">
                  <c:v>ZIPAQUIRA</c:v>
                </c:pt>
                <c:pt idx="74">
                  <c:v>ARMENIA</c:v>
                </c:pt>
                <c:pt idx="75">
                  <c:v>APARTADO</c:v>
                </c:pt>
                <c:pt idx="76">
                  <c:v>SOLANO</c:v>
                </c:pt>
                <c:pt idx="77">
                  <c:v>MANIZALES</c:v>
                </c:pt>
                <c:pt idx="78">
                  <c:v>PARATEBUENO</c:v>
                </c:pt>
                <c:pt idx="79">
                  <c:v>BUENAVENTURA</c:v>
                </c:pt>
                <c:pt idx="80">
                  <c:v>GIRARDOT</c:v>
                </c:pt>
                <c:pt idx="81">
                  <c:v>PUERTO LEGUIZAMO</c:v>
                </c:pt>
                <c:pt idx="82">
                  <c:v>TAME</c:v>
                </c:pt>
                <c:pt idx="83">
                  <c:v>CAUCASIA</c:v>
                </c:pt>
                <c:pt idx="84">
                  <c:v>CAMPOALEGRE</c:v>
                </c:pt>
                <c:pt idx="85">
                  <c:v>PAIPA</c:v>
                </c:pt>
                <c:pt idx="86">
                  <c:v>TARAIRA</c:v>
                </c:pt>
                <c:pt idx="87">
                  <c:v>CIMITARRA</c:v>
                </c:pt>
                <c:pt idx="88">
                  <c:v>GACHETA</c:v>
                </c:pt>
                <c:pt idx="89">
                  <c:v>JURADO</c:v>
                </c:pt>
                <c:pt idx="90">
                  <c:v>ANORI</c:v>
                </c:pt>
                <c:pt idx="91">
                  <c:v>BAJO BAUDO</c:v>
                </c:pt>
                <c:pt idx="92">
                  <c:v>GUAYATA</c:v>
                </c:pt>
                <c:pt idx="93">
                  <c:v>MEDINA</c:v>
                </c:pt>
                <c:pt idx="94">
                  <c:v>IPIALES</c:v>
                </c:pt>
                <c:pt idx="95">
                  <c:v>CARURU</c:v>
                </c:pt>
                <c:pt idx="96">
                  <c:v>ACANDI</c:v>
                </c:pt>
                <c:pt idx="97">
                  <c:v>OROCUE</c:v>
                </c:pt>
                <c:pt idx="98">
                  <c:v>VILLANUEVA - GUAJIRA</c:v>
                </c:pt>
                <c:pt idx="99">
                  <c:v>CAREPA</c:v>
                </c:pt>
                <c:pt idx="100">
                  <c:v>LA VEGA</c:v>
                </c:pt>
                <c:pt idx="101">
                  <c:v>VILLANUEVA - CASANARE</c:v>
                </c:pt>
                <c:pt idx="102">
                  <c:v>VILLA GARZON</c:v>
                </c:pt>
                <c:pt idx="103">
                  <c:v>PORE</c:v>
                </c:pt>
                <c:pt idx="104">
                  <c:v>RIONEGRO</c:v>
                </c:pt>
                <c:pt idx="105">
                  <c:v>ARMENIA - ANTIOQUIA</c:v>
                </c:pt>
              </c:strCache>
            </c:strRef>
          </c:cat>
          <c:val>
            <c:numRef>
              <c:f>'3. Departamento - Ciudad'!$S$399:$S$525</c:f>
              <c:numCache>
                <c:formatCode>_-* #,##0_-;\-* #,##0_-;_-* "-"??_-;_-@_-</c:formatCode>
                <c:ptCount val="106"/>
                <c:pt idx="0">
                  <c:v>954.4228333333333</c:v>
                </c:pt>
                <c:pt idx="1">
                  <c:v>638.48816666666653</c:v>
                </c:pt>
                <c:pt idx="2">
                  <c:v>399.85233333333326</c:v>
                </c:pt>
                <c:pt idx="3">
                  <c:v>399.31333333333328</c:v>
                </c:pt>
                <c:pt idx="4">
                  <c:v>391.73050000000001</c:v>
                </c:pt>
                <c:pt idx="5">
                  <c:v>346.13599999999997</c:v>
                </c:pt>
                <c:pt idx="6">
                  <c:v>297.41416666666669</c:v>
                </c:pt>
                <c:pt idx="7">
                  <c:v>252.50833333333333</c:v>
                </c:pt>
                <c:pt idx="8">
                  <c:v>243.51066666666662</c:v>
                </c:pt>
                <c:pt idx="9">
                  <c:v>212.58583333333334</c:v>
                </c:pt>
                <c:pt idx="10">
                  <c:v>193.31916666666666</c:v>
                </c:pt>
                <c:pt idx="11">
                  <c:v>193.13750000000002</c:v>
                </c:pt>
                <c:pt idx="12">
                  <c:v>181.07083333333333</c:v>
                </c:pt>
                <c:pt idx="13">
                  <c:v>172.97166666666666</c:v>
                </c:pt>
                <c:pt idx="14">
                  <c:v>166.96666666666667</c:v>
                </c:pt>
                <c:pt idx="15">
                  <c:v>148.50083333333333</c:v>
                </c:pt>
                <c:pt idx="16">
                  <c:v>140.05349999999999</c:v>
                </c:pt>
                <c:pt idx="17">
                  <c:v>105.3</c:v>
                </c:pt>
                <c:pt idx="18">
                  <c:v>96.199999999999989</c:v>
                </c:pt>
                <c:pt idx="19">
                  <c:v>91.103999999999985</c:v>
                </c:pt>
                <c:pt idx="20">
                  <c:v>81.616666666666674</c:v>
                </c:pt>
                <c:pt idx="21">
                  <c:v>72.59</c:v>
                </c:pt>
                <c:pt idx="22">
                  <c:v>69.966666666666683</c:v>
                </c:pt>
                <c:pt idx="23">
                  <c:v>68.783333333333331</c:v>
                </c:pt>
                <c:pt idx="24">
                  <c:v>66.260166666666663</c:v>
                </c:pt>
                <c:pt idx="25">
                  <c:v>66.133333333333326</c:v>
                </c:pt>
                <c:pt idx="26">
                  <c:v>59.386666666666656</c:v>
                </c:pt>
                <c:pt idx="27">
                  <c:v>51.699999999999996</c:v>
                </c:pt>
                <c:pt idx="28">
                  <c:v>51.584166666666668</c:v>
                </c:pt>
                <c:pt idx="29">
                  <c:v>49.857500000000009</c:v>
                </c:pt>
                <c:pt idx="30">
                  <c:v>49.301000000000002</c:v>
                </c:pt>
                <c:pt idx="31">
                  <c:v>48.883333333333333</c:v>
                </c:pt>
                <c:pt idx="32">
                  <c:v>43.209000000000003</c:v>
                </c:pt>
                <c:pt idx="33">
                  <c:v>41.106666666666669</c:v>
                </c:pt>
                <c:pt idx="34">
                  <c:v>40.866666666666667</c:v>
                </c:pt>
                <c:pt idx="35">
                  <c:v>38.950000000000003</c:v>
                </c:pt>
                <c:pt idx="36">
                  <c:v>35.299999999999997</c:v>
                </c:pt>
                <c:pt idx="37">
                  <c:v>28</c:v>
                </c:pt>
                <c:pt idx="38">
                  <c:v>27.804000000000002</c:v>
                </c:pt>
                <c:pt idx="39">
                  <c:v>26.688333333333336</c:v>
                </c:pt>
                <c:pt idx="40">
                  <c:v>26.133333333333336</c:v>
                </c:pt>
                <c:pt idx="41">
                  <c:v>26.099999999999998</c:v>
                </c:pt>
                <c:pt idx="42">
                  <c:v>23.833333333333332</c:v>
                </c:pt>
                <c:pt idx="43">
                  <c:v>23.483333333333331</c:v>
                </c:pt>
                <c:pt idx="44">
                  <c:v>23.007999999999999</c:v>
                </c:pt>
                <c:pt idx="45">
                  <c:v>21.566666666666666</c:v>
                </c:pt>
                <c:pt idx="46">
                  <c:v>21.166666666666664</c:v>
                </c:pt>
                <c:pt idx="47">
                  <c:v>20.866666666666664</c:v>
                </c:pt>
                <c:pt idx="48">
                  <c:v>20.783333333333331</c:v>
                </c:pt>
                <c:pt idx="49">
                  <c:v>18.299999999999997</c:v>
                </c:pt>
                <c:pt idx="50">
                  <c:v>18.183333333333334</c:v>
                </c:pt>
                <c:pt idx="51">
                  <c:v>17.8</c:v>
                </c:pt>
                <c:pt idx="52">
                  <c:v>16.75</c:v>
                </c:pt>
                <c:pt idx="53">
                  <c:v>16.25</c:v>
                </c:pt>
                <c:pt idx="54">
                  <c:v>13.899999999999999</c:v>
                </c:pt>
                <c:pt idx="55">
                  <c:v>13.616666666666669</c:v>
                </c:pt>
                <c:pt idx="56">
                  <c:v>12.616666666666667</c:v>
                </c:pt>
                <c:pt idx="57">
                  <c:v>12.450000000000001</c:v>
                </c:pt>
                <c:pt idx="58">
                  <c:v>12.183333333333334</c:v>
                </c:pt>
                <c:pt idx="59">
                  <c:v>12.006666666666666</c:v>
                </c:pt>
                <c:pt idx="60">
                  <c:v>12</c:v>
                </c:pt>
                <c:pt idx="61">
                  <c:v>11.45</c:v>
                </c:pt>
                <c:pt idx="62">
                  <c:v>11.171666666666667</c:v>
                </c:pt>
                <c:pt idx="63">
                  <c:v>10.733333333333333</c:v>
                </c:pt>
                <c:pt idx="64">
                  <c:v>10.000999999999999</c:v>
                </c:pt>
                <c:pt idx="65">
                  <c:v>9</c:v>
                </c:pt>
                <c:pt idx="66">
                  <c:v>8.6</c:v>
                </c:pt>
                <c:pt idx="67">
                  <c:v>8.4166666666666661</c:v>
                </c:pt>
                <c:pt idx="68">
                  <c:v>8.2666666666666657</c:v>
                </c:pt>
                <c:pt idx="69">
                  <c:v>7.85</c:v>
                </c:pt>
                <c:pt idx="70">
                  <c:v>7.416666666666667</c:v>
                </c:pt>
                <c:pt idx="71">
                  <c:v>7.4</c:v>
                </c:pt>
                <c:pt idx="72">
                  <c:v>7.083333333333333</c:v>
                </c:pt>
                <c:pt idx="73">
                  <c:v>6.6</c:v>
                </c:pt>
                <c:pt idx="74">
                  <c:v>6.4666666666666659</c:v>
                </c:pt>
                <c:pt idx="75">
                  <c:v>6.083333333333333</c:v>
                </c:pt>
                <c:pt idx="76">
                  <c:v>6.0333333333333332</c:v>
                </c:pt>
                <c:pt idx="77">
                  <c:v>5.9666666666666668</c:v>
                </c:pt>
                <c:pt idx="78">
                  <c:v>5.6</c:v>
                </c:pt>
                <c:pt idx="79">
                  <c:v>5.166666666666667</c:v>
                </c:pt>
                <c:pt idx="80">
                  <c:v>5.0666666666666664</c:v>
                </c:pt>
                <c:pt idx="81">
                  <c:v>4.166666666666667</c:v>
                </c:pt>
                <c:pt idx="82">
                  <c:v>3.7833333333333332</c:v>
                </c:pt>
                <c:pt idx="83">
                  <c:v>3.583333333333333</c:v>
                </c:pt>
                <c:pt idx="84">
                  <c:v>3.0833333333333335</c:v>
                </c:pt>
                <c:pt idx="85">
                  <c:v>3.083333333333333</c:v>
                </c:pt>
                <c:pt idx="86">
                  <c:v>3.0333333333333332</c:v>
                </c:pt>
                <c:pt idx="87">
                  <c:v>3</c:v>
                </c:pt>
                <c:pt idx="88">
                  <c:v>2.6</c:v>
                </c:pt>
                <c:pt idx="89">
                  <c:v>2.4333333333333331</c:v>
                </c:pt>
                <c:pt idx="90">
                  <c:v>2.3666666666666667</c:v>
                </c:pt>
                <c:pt idx="91">
                  <c:v>2.2999999999999998</c:v>
                </c:pt>
                <c:pt idx="92">
                  <c:v>2.2999999999999998</c:v>
                </c:pt>
                <c:pt idx="93">
                  <c:v>2.2000000000000002</c:v>
                </c:pt>
                <c:pt idx="94">
                  <c:v>2.1833333333333336</c:v>
                </c:pt>
                <c:pt idx="95">
                  <c:v>2.0833333333333335</c:v>
                </c:pt>
                <c:pt idx="96">
                  <c:v>2.0499999999999998</c:v>
                </c:pt>
                <c:pt idx="97">
                  <c:v>1.75</c:v>
                </c:pt>
                <c:pt idx="98">
                  <c:v>1.6</c:v>
                </c:pt>
                <c:pt idx="99">
                  <c:v>1.4333333333333331</c:v>
                </c:pt>
                <c:pt idx="100">
                  <c:v>1.4</c:v>
                </c:pt>
                <c:pt idx="101">
                  <c:v>1.3833333333333333</c:v>
                </c:pt>
                <c:pt idx="102">
                  <c:v>1.0833333333333335</c:v>
                </c:pt>
                <c:pt idx="103">
                  <c:v>0.75</c:v>
                </c:pt>
                <c:pt idx="104">
                  <c:v>0.75</c:v>
                </c:pt>
                <c:pt idx="105">
                  <c:v>0.58333333333333337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Ciudad'!$M$51:$M$177</c:f>
              <c:strCache>
                <c:ptCount val="112"/>
                <c:pt idx="0">
                  <c:v>LETICIA</c:v>
                </c:pt>
                <c:pt idx="1">
                  <c:v>QUIBDO</c:v>
                </c:pt>
                <c:pt idx="2">
                  <c:v>SARAVENA</c:v>
                </c:pt>
                <c:pt idx="3">
                  <c:v>SAN ANDRES - ISLA</c:v>
                </c:pt>
                <c:pt idx="4">
                  <c:v>SAN JOSE DEL GUAVIARE</c:v>
                </c:pt>
                <c:pt idx="5">
                  <c:v>BOGOTA</c:v>
                </c:pt>
                <c:pt idx="6">
                  <c:v>INIRIDA</c:v>
                </c:pt>
                <c:pt idx="7">
                  <c:v>VILLAVICENCIO</c:v>
                </c:pt>
                <c:pt idx="8">
                  <c:v>MEDELLIN</c:v>
                </c:pt>
                <c:pt idx="9">
                  <c:v>PUERTO CARRENO</c:v>
                </c:pt>
                <c:pt idx="10">
                  <c:v>BARRANQUILLA</c:v>
                </c:pt>
                <c:pt idx="11">
                  <c:v>ARAUCA - MUNICIPIO</c:v>
                </c:pt>
                <c:pt idx="12">
                  <c:v>MITU</c:v>
                </c:pt>
                <c:pt idx="13">
                  <c:v>CUMARIBO</c:v>
                </c:pt>
                <c:pt idx="14">
                  <c:v>CHIA</c:v>
                </c:pt>
                <c:pt idx="15">
                  <c:v>MONTERIA</c:v>
                </c:pt>
                <c:pt idx="16">
                  <c:v>LA MACARENA</c:v>
                </c:pt>
                <c:pt idx="17">
                  <c:v>LA PRIMAVERA</c:v>
                </c:pt>
                <c:pt idx="18">
                  <c:v>VALLEDUPAR</c:v>
                </c:pt>
                <c:pt idx="19">
                  <c:v>CUCUTA</c:v>
                </c:pt>
                <c:pt idx="20">
                  <c:v>BUCARAMANGA</c:v>
                </c:pt>
                <c:pt idx="21">
                  <c:v>GUAINIA (BARRANCO MINAS)</c:v>
                </c:pt>
                <c:pt idx="22">
                  <c:v>GUAPI</c:v>
                </c:pt>
                <c:pt idx="23">
                  <c:v>CALI</c:v>
                </c:pt>
                <c:pt idx="24">
                  <c:v>TIMBIQUI</c:v>
                </c:pt>
                <c:pt idx="25">
                  <c:v>YOPAL</c:v>
                </c:pt>
                <c:pt idx="26">
                  <c:v>PROVIDENCIA</c:v>
                </c:pt>
                <c:pt idx="27">
                  <c:v>PASTO</c:v>
                </c:pt>
                <c:pt idx="28">
                  <c:v>CARTAGENA</c:v>
                </c:pt>
                <c:pt idx="29">
                  <c:v>NEIVA</c:v>
                </c:pt>
                <c:pt idx="30">
                  <c:v>MAPIRIPAN</c:v>
                </c:pt>
                <c:pt idx="31">
                  <c:v>SANTA MARTA</c:v>
                </c:pt>
                <c:pt idx="32">
                  <c:v>RIONEGRO - ANTIOQUIA</c:v>
                </c:pt>
                <c:pt idx="33">
                  <c:v>BARRANCABERMEJA</c:v>
                </c:pt>
                <c:pt idx="34">
                  <c:v>LA PEDRERA</c:v>
                </c:pt>
                <c:pt idx="35">
                  <c:v>SAN FELIPE</c:v>
                </c:pt>
                <c:pt idx="36">
                  <c:v>MIRAFLORES - GUAVIARE</c:v>
                </c:pt>
                <c:pt idx="37">
                  <c:v>BAHIA SOLANO</c:v>
                </c:pt>
                <c:pt idx="38">
                  <c:v>TUNJA</c:v>
                </c:pt>
                <c:pt idx="39">
                  <c:v>OLAYA</c:v>
                </c:pt>
                <c:pt idx="40">
                  <c:v>FRONTINO</c:v>
                </c:pt>
                <c:pt idx="41">
                  <c:v>MARIQUITA</c:v>
                </c:pt>
                <c:pt idx="42">
                  <c:v>NUQUI</c:v>
                </c:pt>
                <c:pt idx="43">
                  <c:v>URRAO</c:v>
                </c:pt>
                <c:pt idx="44">
                  <c:v>TARAPACA</c:v>
                </c:pt>
                <c:pt idx="45">
                  <c:v>LA CHORRERA</c:v>
                </c:pt>
                <c:pt idx="46">
                  <c:v>OCANA</c:v>
                </c:pt>
                <c:pt idx="47">
                  <c:v>RIOHACHA</c:v>
                </c:pt>
                <c:pt idx="48">
                  <c:v>PEREIRA</c:v>
                </c:pt>
                <c:pt idx="49">
                  <c:v>MIRAFLORES</c:v>
                </c:pt>
                <c:pt idx="50">
                  <c:v>FLORENCIA</c:v>
                </c:pt>
                <c:pt idx="51">
                  <c:v>IBAGUE</c:v>
                </c:pt>
                <c:pt idx="52">
                  <c:v>POPAYAN</c:v>
                </c:pt>
                <c:pt idx="53">
                  <c:v>SOGAMOSO</c:v>
                </c:pt>
                <c:pt idx="54">
                  <c:v>COROZAL</c:v>
                </c:pt>
                <c:pt idx="55">
                  <c:v>GUAYMARAL</c:v>
                </c:pt>
                <c:pt idx="56">
                  <c:v>PUERTO ASIS</c:v>
                </c:pt>
                <c:pt idx="57">
                  <c:v>SAN VICENTE DEL CAGUAN</c:v>
                </c:pt>
                <c:pt idx="58">
                  <c:v>JUAN DE ACOSTA</c:v>
                </c:pt>
                <c:pt idx="59">
                  <c:v>EL CHARCO</c:v>
                </c:pt>
                <c:pt idx="60">
                  <c:v>EL ENCANTO</c:v>
                </c:pt>
                <c:pt idx="61">
                  <c:v>JURADO</c:v>
                </c:pt>
                <c:pt idx="62">
                  <c:v>MIRITI-PARANA</c:v>
                </c:pt>
                <c:pt idx="63">
                  <c:v>APARTADO</c:v>
                </c:pt>
                <c:pt idx="64">
                  <c:v>GACHALA</c:v>
                </c:pt>
                <c:pt idx="65">
                  <c:v>CARTAGO</c:v>
                </c:pt>
                <c:pt idx="66">
                  <c:v>LOPEZ (MICAY)</c:v>
                </c:pt>
                <c:pt idx="67">
                  <c:v>CAMPOALEGRE</c:v>
                </c:pt>
                <c:pt idx="68">
                  <c:v>TUMACO</c:v>
                </c:pt>
                <c:pt idx="69">
                  <c:v>PRADERA</c:v>
                </c:pt>
                <c:pt idx="70">
                  <c:v>SOLEDAD</c:v>
                </c:pt>
                <c:pt idx="71">
                  <c:v>BUENAVENTURA</c:v>
                </c:pt>
                <c:pt idx="72">
                  <c:v>LEBRIJA</c:v>
                </c:pt>
                <c:pt idx="73">
                  <c:v>ARMENIA</c:v>
                </c:pt>
                <c:pt idx="74">
                  <c:v>AGUACHICA</c:v>
                </c:pt>
                <c:pt idx="75">
                  <c:v>CAREPA</c:v>
                </c:pt>
                <c:pt idx="76">
                  <c:v>NEMOCON</c:v>
                </c:pt>
                <c:pt idx="77">
                  <c:v>LA PALMA</c:v>
                </c:pt>
                <c:pt idx="78">
                  <c:v>CAUCASIA</c:v>
                </c:pt>
                <c:pt idx="79">
                  <c:v>TAUSA</c:v>
                </c:pt>
                <c:pt idx="80">
                  <c:v>IPIALES</c:v>
                </c:pt>
                <c:pt idx="81">
                  <c:v>BAJO BAUDO</c:v>
                </c:pt>
                <c:pt idx="82">
                  <c:v>PUERTO LEGUIZAMO</c:v>
                </c:pt>
                <c:pt idx="83">
                  <c:v>PAIPA</c:v>
                </c:pt>
                <c:pt idx="84">
                  <c:v>TAME</c:v>
                </c:pt>
                <c:pt idx="85">
                  <c:v>MANIZALES</c:v>
                </c:pt>
                <c:pt idx="86">
                  <c:v>ZIPAQUIRA</c:v>
                </c:pt>
                <c:pt idx="87">
                  <c:v>TARAIRA</c:v>
                </c:pt>
                <c:pt idx="88">
                  <c:v>GUAYATA</c:v>
                </c:pt>
                <c:pt idx="89">
                  <c:v>GIRARDOT</c:v>
                </c:pt>
                <c:pt idx="90">
                  <c:v>PARATEBUENO</c:v>
                </c:pt>
                <c:pt idx="91">
                  <c:v>SOLANO</c:v>
                </c:pt>
                <c:pt idx="92">
                  <c:v>ACANDI</c:v>
                </c:pt>
                <c:pt idx="93">
                  <c:v>ANORI</c:v>
                </c:pt>
                <c:pt idx="94">
                  <c:v>VILLA GARZON</c:v>
                </c:pt>
                <c:pt idx="95">
                  <c:v>OROCUE</c:v>
                </c:pt>
                <c:pt idx="96">
                  <c:v>VILLANUEVA - GUAJIRA</c:v>
                </c:pt>
                <c:pt idx="97">
                  <c:v>CIMITARRA</c:v>
                </c:pt>
                <c:pt idx="98">
                  <c:v>CARURU</c:v>
                </c:pt>
                <c:pt idx="99">
                  <c:v>VILLANUEVA - CASANARE</c:v>
                </c:pt>
                <c:pt idx="100">
                  <c:v>GACHETA</c:v>
                </c:pt>
                <c:pt idx="101">
                  <c:v>MEDINA</c:v>
                </c:pt>
                <c:pt idx="102">
                  <c:v>LA UNION</c:v>
                </c:pt>
                <c:pt idx="103">
                  <c:v>PORE</c:v>
                </c:pt>
                <c:pt idx="104">
                  <c:v>RIONEGRO</c:v>
                </c:pt>
                <c:pt idx="105">
                  <c:v>LA VEGA</c:v>
                </c:pt>
                <c:pt idx="106">
                  <c:v>ARMENIA - ANTIOQUIA</c:v>
                </c:pt>
                <c:pt idx="107">
                  <c:v>PITALITO</c:v>
                </c:pt>
                <c:pt idx="108">
                  <c:v>OLAYA HERRERA (BOCAS DE SANTIN</c:v>
                </c:pt>
                <c:pt idx="109">
                  <c:v>UBALA</c:v>
                </c:pt>
                <c:pt idx="110">
                  <c:v>PUERTO LOPEZ</c:v>
                </c:pt>
                <c:pt idx="111">
                  <c:v>SAN MARTIN</c:v>
                </c:pt>
              </c:strCache>
            </c:strRef>
          </c:cat>
          <c:val>
            <c:numRef>
              <c:f>'3. Departamento - Ciudad'!$S$51:$S$177</c:f>
              <c:numCache>
                <c:formatCode>_-* #,##0_-;\-* #,##0_-;_-* "-"??_-;_-@_-</c:formatCode>
                <c:ptCount val="112"/>
                <c:pt idx="0">
                  <c:v>189826</c:v>
                </c:pt>
                <c:pt idx="1">
                  <c:v>137499.18</c:v>
                </c:pt>
                <c:pt idx="2">
                  <c:v>133208</c:v>
                </c:pt>
                <c:pt idx="3">
                  <c:v>122312</c:v>
                </c:pt>
                <c:pt idx="4">
                  <c:v>96582</c:v>
                </c:pt>
                <c:pt idx="5">
                  <c:v>94883.26</c:v>
                </c:pt>
                <c:pt idx="6">
                  <c:v>90693</c:v>
                </c:pt>
                <c:pt idx="7">
                  <c:v>88276</c:v>
                </c:pt>
                <c:pt idx="8">
                  <c:v>74742</c:v>
                </c:pt>
                <c:pt idx="9">
                  <c:v>68611</c:v>
                </c:pt>
                <c:pt idx="10">
                  <c:v>61615</c:v>
                </c:pt>
                <c:pt idx="11">
                  <c:v>61594</c:v>
                </c:pt>
                <c:pt idx="12">
                  <c:v>57313</c:v>
                </c:pt>
                <c:pt idx="13">
                  <c:v>53679</c:v>
                </c:pt>
                <c:pt idx="14">
                  <c:v>48736</c:v>
                </c:pt>
                <c:pt idx="15">
                  <c:v>45987</c:v>
                </c:pt>
                <c:pt idx="16">
                  <c:v>40840</c:v>
                </c:pt>
                <c:pt idx="17">
                  <c:v>39182</c:v>
                </c:pt>
                <c:pt idx="18">
                  <c:v>38135</c:v>
                </c:pt>
                <c:pt idx="19">
                  <c:v>34345</c:v>
                </c:pt>
                <c:pt idx="20">
                  <c:v>26692</c:v>
                </c:pt>
                <c:pt idx="21">
                  <c:v>23507</c:v>
                </c:pt>
                <c:pt idx="22">
                  <c:v>22442.06</c:v>
                </c:pt>
                <c:pt idx="23">
                  <c:v>19746.82</c:v>
                </c:pt>
                <c:pt idx="24">
                  <c:v>19630.239999999998</c:v>
                </c:pt>
                <c:pt idx="25">
                  <c:v>18182</c:v>
                </c:pt>
                <c:pt idx="26">
                  <c:v>16565</c:v>
                </c:pt>
                <c:pt idx="27">
                  <c:v>15381.34</c:v>
                </c:pt>
                <c:pt idx="28">
                  <c:v>14708.3</c:v>
                </c:pt>
                <c:pt idx="29">
                  <c:v>13669.18</c:v>
                </c:pt>
                <c:pt idx="30">
                  <c:v>13301</c:v>
                </c:pt>
                <c:pt idx="31">
                  <c:v>11549</c:v>
                </c:pt>
                <c:pt idx="32">
                  <c:v>10743.25</c:v>
                </c:pt>
                <c:pt idx="33">
                  <c:v>10557</c:v>
                </c:pt>
                <c:pt idx="34">
                  <c:v>10533</c:v>
                </c:pt>
                <c:pt idx="35">
                  <c:v>10381</c:v>
                </c:pt>
                <c:pt idx="36">
                  <c:v>10378</c:v>
                </c:pt>
                <c:pt idx="37">
                  <c:v>9834</c:v>
                </c:pt>
                <c:pt idx="38">
                  <c:v>9558</c:v>
                </c:pt>
                <c:pt idx="39">
                  <c:v>9154</c:v>
                </c:pt>
                <c:pt idx="40">
                  <c:v>8892</c:v>
                </c:pt>
                <c:pt idx="41">
                  <c:v>8558</c:v>
                </c:pt>
                <c:pt idx="42">
                  <c:v>8117</c:v>
                </c:pt>
                <c:pt idx="43">
                  <c:v>7938</c:v>
                </c:pt>
                <c:pt idx="44">
                  <c:v>7533</c:v>
                </c:pt>
                <c:pt idx="45">
                  <c:v>7298</c:v>
                </c:pt>
                <c:pt idx="46">
                  <c:v>7232</c:v>
                </c:pt>
                <c:pt idx="47">
                  <c:v>7158</c:v>
                </c:pt>
                <c:pt idx="48">
                  <c:v>6026.54</c:v>
                </c:pt>
                <c:pt idx="49">
                  <c:v>5567.45</c:v>
                </c:pt>
                <c:pt idx="50">
                  <c:v>5555</c:v>
                </c:pt>
                <c:pt idx="51">
                  <c:v>5323</c:v>
                </c:pt>
                <c:pt idx="52">
                  <c:v>5278.12</c:v>
                </c:pt>
                <c:pt idx="53">
                  <c:v>5040</c:v>
                </c:pt>
                <c:pt idx="54">
                  <c:v>4867</c:v>
                </c:pt>
                <c:pt idx="55">
                  <c:v>4284</c:v>
                </c:pt>
                <c:pt idx="56">
                  <c:v>3902</c:v>
                </c:pt>
                <c:pt idx="57">
                  <c:v>3769</c:v>
                </c:pt>
                <c:pt idx="58">
                  <c:v>3665</c:v>
                </c:pt>
                <c:pt idx="59">
                  <c:v>3469.3199999999997</c:v>
                </c:pt>
                <c:pt idx="60">
                  <c:v>3298</c:v>
                </c:pt>
                <c:pt idx="61">
                  <c:v>3262</c:v>
                </c:pt>
                <c:pt idx="62">
                  <c:v>3027</c:v>
                </c:pt>
                <c:pt idx="63">
                  <c:v>2776</c:v>
                </c:pt>
                <c:pt idx="64">
                  <c:v>2502</c:v>
                </c:pt>
                <c:pt idx="65">
                  <c:v>2393</c:v>
                </c:pt>
                <c:pt idx="66">
                  <c:v>2367.02</c:v>
                </c:pt>
                <c:pt idx="67">
                  <c:v>2316</c:v>
                </c:pt>
                <c:pt idx="68">
                  <c:v>2275</c:v>
                </c:pt>
                <c:pt idx="69">
                  <c:v>2117</c:v>
                </c:pt>
                <c:pt idx="70">
                  <c:v>2111</c:v>
                </c:pt>
                <c:pt idx="71">
                  <c:v>2010</c:v>
                </c:pt>
                <c:pt idx="72">
                  <c:v>2000</c:v>
                </c:pt>
                <c:pt idx="73">
                  <c:v>1891.58</c:v>
                </c:pt>
                <c:pt idx="74">
                  <c:v>1818</c:v>
                </c:pt>
                <c:pt idx="75">
                  <c:v>1720</c:v>
                </c:pt>
                <c:pt idx="76">
                  <c:v>1620</c:v>
                </c:pt>
                <c:pt idx="77">
                  <c:v>1548</c:v>
                </c:pt>
                <c:pt idx="78">
                  <c:v>1512</c:v>
                </c:pt>
                <c:pt idx="79">
                  <c:v>1494</c:v>
                </c:pt>
                <c:pt idx="80">
                  <c:v>1458</c:v>
                </c:pt>
                <c:pt idx="81">
                  <c:v>1419.2</c:v>
                </c:pt>
                <c:pt idx="82">
                  <c:v>1395</c:v>
                </c:pt>
                <c:pt idx="83">
                  <c:v>1350</c:v>
                </c:pt>
                <c:pt idx="84">
                  <c:v>1332</c:v>
                </c:pt>
                <c:pt idx="85">
                  <c:v>1283</c:v>
                </c:pt>
                <c:pt idx="86">
                  <c:v>1188</c:v>
                </c:pt>
                <c:pt idx="87">
                  <c:v>1165</c:v>
                </c:pt>
                <c:pt idx="88">
                  <c:v>1155</c:v>
                </c:pt>
                <c:pt idx="89">
                  <c:v>1092</c:v>
                </c:pt>
                <c:pt idx="90">
                  <c:v>1008</c:v>
                </c:pt>
                <c:pt idx="91">
                  <c:v>957</c:v>
                </c:pt>
                <c:pt idx="92">
                  <c:v>793</c:v>
                </c:pt>
                <c:pt idx="93">
                  <c:v>772</c:v>
                </c:pt>
                <c:pt idx="94">
                  <c:v>583</c:v>
                </c:pt>
                <c:pt idx="95">
                  <c:v>582</c:v>
                </c:pt>
                <c:pt idx="96">
                  <c:v>582</c:v>
                </c:pt>
                <c:pt idx="97">
                  <c:v>540</c:v>
                </c:pt>
                <c:pt idx="98">
                  <c:v>532</c:v>
                </c:pt>
                <c:pt idx="99">
                  <c:v>499</c:v>
                </c:pt>
                <c:pt idx="100">
                  <c:v>468</c:v>
                </c:pt>
                <c:pt idx="101">
                  <c:v>396</c:v>
                </c:pt>
                <c:pt idx="102">
                  <c:v>351</c:v>
                </c:pt>
                <c:pt idx="103">
                  <c:v>315</c:v>
                </c:pt>
                <c:pt idx="104">
                  <c:v>315</c:v>
                </c:pt>
                <c:pt idx="105">
                  <c:v>252</c:v>
                </c:pt>
                <c:pt idx="106">
                  <c:v>249</c:v>
                </c:pt>
                <c:pt idx="107">
                  <c:v>189</c:v>
                </c:pt>
                <c:pt idx="108">
                  <c:v>166</c:v>
                </c:pt>
                <c:pt idx="109">
                  <c:v>90</c:v>
                </c:pt>
                <c:pt idx="110">
                  <c:v>75</c:v>
                </c:pt>
                <c:pt idx="11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Ciudad'!$M$224:$M$350</c:f>
              <c:strCache>
                <c:ptCount val="112"/>
                <c:pt idx="0">
                  <c:v>VILLAVICENCIO</c:v>
                </c:pt>
                <c:pt idx="1">
                  <c:v>CHIA</c:v>
                </c:pt>
                <c:pt idx="2">
                  <c:v>MEDELLIN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SAN JOSE DEL GUAVIARE</c:v>
                </c:pt>
                <c:pt idx="7">
                  <c:v>MIRAFLORES</c:v>
                </c:pt>
                <c:pt idx="8">
                  <c:v>BOGOTA</c:v>
                </c:pt>
                <c:pt idx="9">
                  <c:v>PUERTO CARRENO</c:v>
                </c:pt>
                <c:pt idx="10">
                  <c:v>RIONEGRO - ANTIOQUIA</c:v>
                </c:pt>
                <c:pt idx="11">
                  <c:v>MONTERIA</c:v>
                </c:pt>
                <c:pt idx="12">
                  <c:v>LA MACARENA</c:v>
                </c:pt>
                <c:pt idx="13">
                  <c:v>GUAINIA (BARRANCO MINAS)</c:v>
                </c:pt>
                <c:pt idx="14">
                  <c:v>SARAVENA</c:v>
                </c:pt>
                <c:pt idx="15">
                  <c:v>LETICIA</c:v>
                </c:pt>
                <c:pt idx="16">
                  <c:v>LA PRIMAVERA</c:v>
                </c:pt>
                <c:pt idx="17">
                  <c:v>CUCUTA</c:v>
                </c:pt>
                <c:pt idx="18">
                  <c:v>SAN FELIPE</c:v>
                </c:pt>
                <c:pt idx="19">
                  <c:v>CUMARIBO</c:v>
                </c:pt>
                <c:pt idx="20">
                  <c:v>GUAPI</c:v>
                </c:pt>
                <c:pt idx="21">
                  <c:v>SAN ANDRES - ISLA</c:v>
                </c:pt>
                <c:pt idx="22">
                  <c:v>CALI</c:v>
                </c:pt>
                <c:pt idx="23">
                  <c:v>VALLEDUPAR</c:v>
                </c:pt>
                <c:pt idx="24">
                  <c:v>URRAO</c:v>
                </c:pt>
                <c:pt idx="25">
                  <c:v>FRONTINO</c:v>
                </c:pt>
                <c:pt idx="26">
                  <c:v>BARRANQUILLA</c:v>
                </c:pt>
                <c:pt idx="27">
                  <c:v>TIMBIQUI</c:v>
                </c:pt>
                <c:pt idx="28">
                  <c:v>ARAUCA - MUNICIPIO</c:v>
                </c:pt>
                <c:pt idx="29">
                  <c:v>CAREPA</c:v>
                </c:pt>
                <c:pt idx="30">
                  <c:v>MAPIRIPAN</c:v>
                </c:pt>
                <c:pt idx="31">
                  <c:v>BUCARAMANGA</c:v>
                </c:pt>
                <c:pt idx="32">
                  <c:v>TAUSA</c:v>
                </c:pt>
                <c:pt idx="33">
                  <c:v>TUNJA</c:v>
                </c:pt>
                <c:pt idx="34">
                  <c:v>ZIPAQUIRA</c:v>
                </c:pt>
                <c:pt idx="35">
                  <c:v>COROZAL</c:v>
                </c:pt>
                <c:pt idx="36">
                  <c:v>YOPAL</c:v>
                </c:pt>
                <c:pt idx="37">
                  <c:v>NEMOCON</c:v>
                </c:pt>
                <c:pt idx="38">
                  <c:v>GIRARDOT</c:v>
                </c:pt>
                <c:pt idx="39">
                  <c:v>SANTA MARTA</c:v>
                </c:pt>
                <c:pt idx="40">
                  <c:v>MANIZALES</c:v>
                </c:pt>
                <c:pt idx="41">
                  <c:v>GACHALA</c:v>
                </c:pt>
                <c:pt idx="42">
                  <c:v>ACANDI</c:v>
                </c:pt>
                <c:pt idx="43">
                  <c:v>PASTO</c:v>
                </c:pt>
                <c:pt idx="44">
                  <c:v>POPAYAN</c:v>
                </c:pt>
                <c:pt idx="45">
                  <c:v>OLAYA</c:v>
                </c:pt>
                <c:pt idx="46">
                  <c:v>CARTAGENA</c:v>
                </c:pt>
                <c:pt idx="47">
                  <c:v>EL CHARCO</c:v>
                </c:pt>
                <c:pt idx="48">
                  <c:v>JURADO</c:v>
                </c:pt>
                <c:pt idx="49">
                  <c:v>NEIVA</c:v>
                </c:pt>
                <c:pt idx="50">
                  <c:v>MIRAFLORES - GUAVIARE</c:v>
                </c:pt>
                <c:pt idx="51">
                  <c:v>BAHIA SOLANO</c:v>
                </c:pt>
                <c:pt idx="52">
                  <c:v>PARATEBUENO</c:v>
                </c:pt>
                <c:pt idx="53">
                  <c:v>PROVIDENCIA</c:v>
                </c:pt>
                <c:pt idx="54">
                  <c:v>MARIQUITA</c:v>
                </c:pt>
                <c:pt idx="55">
                  <c:v>BARRANCABERMEJA</c:v>
                </c:pt>
                <c:pt idx="56">
                  <c:v>LA PEDRERA</c:v>
                </c:pt>
                <c:pt idx="57">
                  <c:v>PEREIRA</c:v>
                </c:pt>
                <c:pt idx="58">
                  <c:v>LA PALMA</c:v>
                </c:pt>
                <c:pt idx="59">
                  <c:v>TARAPACA</c:v>
                </c:pt>
                <c:pt idx="60">
                  <c:v>LOPEZ (MICAY)</c:v>
                </c:pt>
                <c:pt idx="61">
                  <c:v>LA CHORRERA</c:v>
                </c:pt>
                <c:pt idx="62">
                  <c:v>CARTAGO</c:v>
                </c:pt>
                <c:pt idx="63">
                  <c:v>GACHETA</c:v>
                </c:pt>
                <c:pt idx="64">
                  <c:v>OCANA</c:v>
                </c:pt>
                <c:pt idx="65">
                  <c:v>RIOHACHA</c:v>
                </c:pt>
                <c:pt idx="66">
                  <c:v>IBAGUE</c:v>
                </c:pt>
                <c:pt idx="67">
                  <c:v>SOGAMOSO</c:v>
                </c:pt>
                <c:pt idx="68">
                  <c:v>FLORENCIA</c:v>
                </c:pt>
                <c:pt idx="69">
                  <c:v>NUQUI</c:v>
                </c:pt>
                <c:pt idx="70">
                  <c:v>GUAYMARAL</c:v>
                </c:pt>
                <c:pt idx="71">
                  <c:v>APARTADO</c:v>
                </c:pt>
                <c:pt idx="72">
                  <c:v>SAN VICENTE DEL CAGUAN</c:v>
                </c:pt>
                <c:pt idx="73">
                  <c:v>MIRITI-PARANA</c:v>
                </c:pt>
                <c:pt idx="74">
                  <c:v>EL ENCANTO</c:v>
                </c:pt>
                <c:pt idx="75">
                  <c:v>PUERTO ASIS</c:v>
                </c:pt>
                <c:pt idx="76">
                  <c:v>ARMENIA</c:v>
                </c:pt>
                <c:pt idx="77">
                  <c:v>TUMACO</c:v>
                </c:pt>
                <c:pt idx="78">
                  <c:v>JUAN DE ACOSTA</c:v>
                </c:pt>
                <c:pt idx="79">
                  <c:v>MEDINA</c:v>
                </c:pt>
                <c:pt idx="80">
                  <c:v>LEBRIJA</c:v>
                </c:pt>
                <c:pt idx="81">
                  <c:v>BUENAVENTURA</c:v>
                </c:pt>
                <c:pt idx="82">
                  <c:v>BAJO BAUDO</c:v>
                </c:pt>
                <c:pt idx="83">
                  <c:v>IPIALES</c:v>
                </c:pt>
                <c:pt idx="84">
                  <c:v>AGUACHICA</c:v>
                </c:pt>
                <c:pt idx="85">
                  <c:v>PRADERA</c:v>
                </c:pt>
                <c:pt idx="86">
                  <c:v>SOLANO</c:v>
                </c:pt>
                <c:pt idx="87">
                  <c:v>CAUCASIA</c:v>
                </c:pt>
                <c:pt idx="88">
                  <c:v>CAMPOALEGRE</c:v>
                </c:pt>
                <c:pt idx="89">
                  <c:v>CIMITARRA</c:v>
                </c:pt>
                <c:pt idx="90">
                  <c:v>SOLEDAD</c:v>
                </c:pt>
                <c:pt idx="91">
                  <c:v>VILLA GARZON</c:v>
                </c:pt>
                <c:pt idx="92">
                  <c:v>PAIPA</c:v>
                </c:pt>
                <c:pt idx="93">
                  <c:v>TAME</c:v>
                </c:pt>
                <c:pt idx="94">
                  <c:v>ANORI</c:v>
                </c:pt>
                <c:pt idx="95">
                  <c:v>GUAYATA</c:v>
                </c:pt>
                <c:pt idx="96">
                  <c:v>PUERTO LEGUIZAMO</c:v>
                </c:pt>
                <c:pt idx="97">
                  <c:v>UBALA</c:v>
                </c:pt>
                <c:pt idx="98">
                  <c:v>TARAIRA</c:v>
                </c:pt>
                <c:pt idx="99">
                  <c:v>ARMENIA - ANTIOQUIA</c:v>
                </c:pt>
                <c:pt idx="100">
                  <c:v>SAN MARTIN</c:v>
                </c:pt>
                <c:pt idx="101">
                  <c:v>LA VEGA</c:v>
                </c:pt>
                <c:pt idx="102">
                  <c:v>PORE</c:v>
                </c:pt>
                <c:pt idx="103">
                  <c:v>RIONEGRO</c:v>
                </c:pt>
                <c:pt idx="104">
                  <c:v>VILLANUEVA - GUAJIRA</c:v>
                </c:pt>
                <c:pt idx="105">
                  <c:v>PITALITO</c:v>
                </c:pt>
                <c:pt idx="106">
                  <c:v>CARURU</c:v>
                </c:pt>
                <c:pt idx="107">
                  <c:v>VILLANUEVA - CASANARE</c:v>
                </c:pt>
                <c:pt idx="108">
                  <c:v>LA UNION</c:v>
                </c:pt>
                <c:pt idx="109">
                  <c:v>PUERTO LOPEZ</c:v>
                </c:pt>
                <c:pt idx="110">
                  <c:v>OLAYA HERRERA (BOCAS DE SANTIN</c:v>
                </c:pt>
                <c:pt idx="111">
                  <c:v>OROCUE</c:v>
                </c:pt>
              </c:strCache>
            </c:strRef>
          </c:cat>
          <c:val>
            <c:numRef>
              <c:f>'3. Departamento - Ciudad'!$S$224:$S$350</c:f>
              <c:numCache>
                <c:formatCode>_-* #,##0_-;\-* #,##0_-;_-* "-"??_-;_-@_-</c:formatCode>
                <c:ptCount val="112"/>
                <c:pt idx="0">
                  <c:v>2639</c:v>
                </c:pt>
                <c:pt idx="1">
                  <c:v>1851</c:v>
                </c:pt>
                <c:pt idx="2">
                  <c:v>1846</c:v>
                </c:pt>
                <c:pt idx="3">
                  <c:v>1477</c:v>
                </c:pt>
                <c:pt idx="4">
                  <c:v>1410</c:v>
                </c:pt>
                <c:pt idx="5">
                  <c:v>1247</c:v>
                </c:pt>
                <c:pt idx="6">
                  <c:v>812</c:v>
                </c:pt>
                <c:pt idx="7">
                  <c:v>787</c:v>
                </c:pt>
                <c:pt idx="8">
                  <c:v>618</c:v>
                </c:pt>
                <c:pt idx="9">
                  <c:v>479</c:v>
                </c:pt>
                <c:pt idx="10">
                  <c:v>461</c:v>
                </c:pt>
                <c:pt idx="11">
                  <c:v>444</c:v>
                </c:pt>
                <c:pt idx="12">
                  <c:v>431</c:v>
                </c:pt>
                <c:pt idx="13">
                  <c:v>343</c:v>
                </c:pt>
                <c:pt idx="14">
                  <c:v>286</c:v>
                </c:pt>
                <c:pt idx="15">
                  <c:v>267</c:v>
                </c:pt>
                <c:pt idx="16">
                  <c:v>261</c:v>
                </c:pt>
                <c:pt idx="17">
                  <c:v>251</c:v>
                </c:pt>
                <c:pt idx="18">
                  <c:v>233</c:v>
                </c:pt>
                <c:pt idx="19">
                  <c:v>218</c:v>
                </c:pt>
                <c:pt idx="20">
                  <c:v>192</c:v>
                </c:pt>
                <c:pt idx="21">
                  <c:v>187</c:v>
                </c:pt>
                <c:pt idx="22">
                  <c:v>181</c:v>
                </c:pt>
                <c:pt idx="23">
                  <c:v>180</c:v>
                </c:pt>
                <c:pt idx="24">
                  <c:v>175</c:v>
                </c:pt>
                <c:pt idx="25">
                  <c:v>158</c:v>
                </c:pt>
                <c:pt idx="26">
                  <c:v>150</c:v>
                </c:pt>
                <c:pt idx="27">
                  <c:v>146</c:v>
                </c:pt>
                <c:pt idx="28">
                  <c:v>131</c:v>
                </c:pt>
                <c:pt idx="29">
                  <c:v>117</c:v>
                </c:pt>
                <c:pt idx="30">
                  <c:v>114</c:v>
                </c:pt>
                <c:pt idx="31">
                  <c:v>100</c:v>
                </c:pt>
                <c:pt idx="32">
                  <c:v>90</c:v>
                </c:pt>
                <c:pt idx="33">
                  <c:v>76</c:v>
                </c:pt>
                <c:pt idx="34">
                  <c:v>67</c:v>
                </c:pt>
                <c:pt idx="35">
                  <c:v>60</c:v>
                </c:pt>
                <c:pt idx="36">
                  <c:v>56</c:v>
                </c:pt>
                <c:pt idx="37">
                  <c:v>56</c:v>
                </c:pt>
                <c:pt idx="38">
                  <c:v>54</c:v>
                </c:pt>
                <c:pt idx="39">
                  <c:v>51</c:v>
                </c:pt>
                <c:pt idx="40">
                  <c:v>47</c:v>
                </c:pt>
                <c:pt idx="41">
                  <c:v>45</c:v>
                </c:pt>
                <c:pt idx="42">
                  <c:v>39</c:v>
                </c:pt>
                <c:pt idx="43">
                  <c:v>34</c:v>
                </c:pt>
                <c:pt idx="44">
                  <c:v>34</c:v>
                </c:pt>
                <c:pt idx="45">
                  <c:v>33</c:v>
                </c:pt>
                <c:pt idx="46">
                  <c:v>32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21</c:v>
                </c:pt>
                <c:pt idx="55">
                  <c:v>21</c:v>
                </c:pt>
                <c:pt idx="56">
                  <c:v>20</c:v>
                </c:pt>
                <c:pt idx="57">
                  <c:v>18</c:v>
                </c:pt>
                <c:pt idx="58">
                  <c:v>17</c:v>
                </c:pt>
                <c:pt idx="59">
                  <c:v>16</c:v>
                </c:pt>
                <c:pt idx="60">
                  <c:v>16</c:v>
                </c:pt>
                <c:pt idx="61">
                  <c:v>14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12</c:v>
                </c:pt>
                <c:pt idx="68">
                  <c:v>11</c:v>
                </c:pt>
                <c:pt idx="69">
                  <c:v>11</c:v>
                </c:pt>
                <c:pt idx="70">
                  <c:v>10</c:v>
                </c:pt>
                <c:pt idx="71">
                  <c:v>9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Ciudad'!$M$185:$M$217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GUAINIA</c:v>
                </c:pt>
                <c:pt idx="4">
                  <c:v>CHOCO</c:v>
                </c:pt>
                <c:pt idx="5">
                  <c:v>VAUPES</c:v>
                </c:pt>
                <c:pt idx="6">
                  <c:v>VICHADA</c:v>
                </c:pt>
                <c:pt idx="7">
                  <c:v>BOYACA</c:v>
                </c:pt>
                <c:pt idx="8">
                  <c:v>GUAVIARE</c:v>
                </c:pt>
                <c:pt idx="9">
                  <c:v>DISTRITO CAPITAL</c:v>
                </c:pt>
                <c:pt idx="10">
                  <c:v>CORDOBA</c:v>
                </c:pt>
                <c:pt idx="11">
                  <c:v>ARAUCA</c:v>
                </c:pt>
                <c:pt idx="12">
                  <c:v>CAUCA</c:v>
                </c:pt>
                <c:pt idx="13">
                  <c:v>AMAZONAS</c:v>
                </c:pt>
                <c:pt idx="14">
                  <c:v>NORTE DE SANTANDER</c:v>
                </c:pt>
                <c:pt idx="15">
                  <c:v>SAN ANDRES Y PROVIDENCIA</c:v>
                </c:pt>
                <c:pt idx="16">
                  <c:v>VALLE</c:v>
                </c:pt>
                <c:pt idx="17">
                  <c:v>CESAR</c:v>
                </c:pt>
                <c:pt idx="18">
                  <c:v>ATLANTICO</c:v>
                </c:pt>
                <c:pt idx="19">
                  <c:v>SANTANDER</c:v>
                </c:pt>
                <c:pt idx="20">
                  <c:v>NARINO</c:v>
                </c:pt>
                <c:pt idx="21">
                  <c:v>SUCRE</c:v>
                </c:pt>
                <c:pt idx="22">
                  <c:v>CASANARE</c:v>
                </c:pt>
                <c:pt idx="23">
                  <c:v>MAGDALENA</c:v>
                </c:pt>
                <c:pt idx="24">
                  <c:v>CALDAS</c:v>
                </c:pt>
                <c:pt idx="25">
                  <c:v>TOLIMA</c:v>
                </c:pt>
                <c:pt idx="26">
                  <c:v>BOLIVAR</c:v>
                </c:pt>
                <c:pt idx="27">
                  <c:v>HUILA</c:v>
                </c:pt>
                <c:pt idx="28">
                  <c:v>CAQUETA</c:v>
                </c:pt>
                <c:pt idx="29">
                  <c:v>RISARALDA</c:v>
                </c:pt>
                <c:pt idx="30">
                  <c:v>GUAJIRA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Ciudad'!$S$185:$S$217</c:f>
              <c:numCache>
                <c:formatCode>_-* #,##0_-;\-* #,##0_-;_-* "-"??_-;_-@_-</c:formatCode>
                <c:ptCount val="33"/>
                <c:pt idx="0">
                  <c:v>3186</c:v>
                </c:pt>
                <c:pt idx="1">
                  <c:v>2806</c:v>
                </c:pt>
                <c:pt idx="2">
                  <c:v>2225</c:v>
                </c:pt>
                <c:pt idx="3">
                  <c:v>1823</c:v>
                </c:pt>
                <c:pt idx="4">
                  <c:v>1518</c:v>
                </c:pt>
                <c:pt idx="5">
                  <c:v>1479</c:v>
                </c:pt>
                <c:pt idx="6">
                  <c:v>958</c:v>
                </c:pt>
                <c:pt idx="7">
                  <c:v>879</c:v>
                </c:pt>
                <c:pt idx="8">
                  <c:v>837</c:v>
                </c:pt>
                <c:pt idx="9">
                  <c:v>628</c:v>
                </c:pt>
                <c:pt idx="10">
                  <c:v>444</c:v>
                </c:pt>
                <c:pt idx="11">
                  <c:v>419</c:v>
                </c:pt>
                <c:pt idx="12">
                  <c:v>388</c:v>
                </c:pt>
                <c:pt idx="13">
                  <c:v>333</c:v>
                </c:pt>
                <c:pt idx="14">
                  <c:v>264</c:v>
                </c:pt>
                <c:pt idx="15">
                  <c:v>211</c:v>
                </c:pt>
                <c:pt idx="16">
                  <c:v>202</c:v>
                </c:pt>
                <c:pt idx="17">
                  <c:v>184</c:v>
                </c:pt>
                <c:pt idx="18">
                  <c:v>159</c:v>
                </c:pt>
                <c:pt idx="19">
                  <c:v>130</c:v>
                </c:pt>
                <c:pt idx="20">
                  <c:v>74</c:v>
                </c:pt>
                <c:pt idx="21">
                  <c:v>60</c:v>
                </c:pt>
                <c:pt idx="22">
                  <c:v>59</c:v>
                </c:pt>
                <c:pt idx="23">
                  <c:v>51</c:v>
                </c:pt>
                <c:pt idx="24">
                  <c:v>47</c:v>
                </c:pt>
                <c:pt idx="25">
                  <c:v>34</c:v>
                </c:pt>
                <c:pt idx="26">
                  <c:v>32</c:v>
                </c:pt>
                <c:pt idx="27">
                  <c:v>32</c:v>
                </c:pt>
                <c:pt idx="28">
                  <c:v>22</c:v>
                </c:pt>
                <c:pt idx="29">
                  <c:v>18</c:v>
                </c:pt>
                <c:pt idx="30">
                  <c:v>14</c:v>
                </c:pt>
                <c:pt idx="31">
                  <c:v>12</c:v>
                </c:pt>
                <c:pt idx="3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MAYO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Mayo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51911</xdr:rowOff>
    </xdr:from>
    <xdr:to>
      <xdr:col>1</xdr:col>
      <xdr:colOff>0</xdr:colOff>
      <xdr:row>26</xdr:row>
      <xdr:rowOff>64611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3999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135096</xdr:rowOff>
    </xdr:from>
    <xdr:to>
      <xdr:col>0</xdr:col>
      <xdr:colOff>9574530</xdr:colOff>
      <xdr:row>19</xdr:row>
      <xdr:rowOff>156686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649696"/>
          <a:ext cx="9563100" cy="6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10049933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405784" y="10414872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12</xdr:col>
      <xdr:colOff>11206</xdr:colOff>
      <xdr:row>20</xdr:row>
      <xdr:rowOff>67235</xdr:rowOff>
    </xdr:from>
    <xdr:to>
      <xdr:col>22</xdr:col>
      <xdr:colOff>44823</xdr:colOff>
      <xdr:row>43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32805</xdr:colOff>
      <xdr:row>39</xdr:row>
      <xdr:rowOff>147110</xdr:rowOff>
    </xdr:from>
    <xdr:to>
      <xdr:col>30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27604</xdr:colOff>
      <xdr:row>7</xdr:row>
      <xdr:rowOff>134824</xdr:rowOff>
    </xdr:from>
    <xdr:to>
      <xdr:col>30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29906</xdr:colOff>
      <xdr:row>23</xdr:row>
      <xdr:rowOff>138504</xdr:rowOff>
    </xdr:from>
    <xdr:to>
      <xdr:col>30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20</xdr:col>
      <xdr:colOff>672870</xdr:colOff>
      <xdr:row>0</xdr:row>
      <xdr:rowOff>95249</xdr:rowOff>
    </xdr:from>
    <xdr:to>
      <xdr:col>21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20</xdr:col>
      <xdr:colOff>603243</xdr:colOff>
      <xdr:row>2</xdr:row>
      <xdr:rowOff>1303</xdr:rowOff>
    </xdr:from>
    <xdr:to>
      <xdr:col>21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173004</xdr:colOff>
      <xdr:row>0</xdr:row>
      <xdr:rowOff>95249</xdr:rowOff>
    </xdr:from>
    <xdr:to>
      <xdr:col>25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24</xdr:col>
      <xdr:colOff>40231</xdr:colOff>
      <xdr:row>1</xdr:row>
      <xdr:rowOff>203289</xdr:rowOff>
    </xdr:from>
    <xdr:to>
      <xdr:col>25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580827</xdr:colOff>
      <xdr:row>1</xdr:row>
      <xdr:rowOff>149409</xdr:rowOff>
    </xdr:from>
    <xdr:to>
      <xdr:col>24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9</xdr:row>
      <xdr:rowOff>0</xdr:rowOff>
    </xdr:from>
    <xdr:to>
      <xdr:col>30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396</xdr:row>
      <xdr:rowOff>0</xdr:rowOff>
    </xdr:from>
    <xdr:to>
      <xdr:col>30</xdr:col>
      <xdr:colOff>78441</xdr:colOff>
      <xdr:row>489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20</xdr:col>
      <xdr:colOff>577620</xdr:colOff>
      <xdr:row>0</xdr:row>
      <xdr:rowOff>21167</xdr:rowOff>
    </xdr:from>
    <xdr:to>
      <xdr:col>21</xdr:col>
      <xdr:colOff>501844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20</xdr:col>
      <xdr:colOff>128049</xdr:colOff>
      <xdr:row>1</xdr:row>
      <xdr:rowOff>150717</xdr:rowOff>
    </xdr:from>
    <xdr:to>
      <xdr:col>22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141251</xdr:colOff>
      <xdr:row>0</xdr:row>
      <xdr:rowOff>21167</xdr:rowOff>
    </xdr:from>
    <xdr:to>
      <xdr:col>25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24</xdr:col>
      <xdr:colOff>8478</xdr:colOff>
      <xdr:row>1</xdr:row>
      <xdr:rowOff>129207</xdr:rowOff>
    </xdr:from>
    <xdr:to>
      <xdr:col>25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21</xdr:col>
      <xdr:colOff>549074</xdr:colOff>
      <xdr:row>1</xdr:row>
      <xdr:rowOff>75327</xdr:rowOff>
    </xdr:from>
    <xdr:to>
      <xdr:col>24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0</xdr:colOff>
      <xdr:row>49</xdr:row>
      <xdr:rowOff>0</xdr:rowOff>
    </xdr:from>
    <xdr:to>
      <xdr:col>30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222</xdr:row>
      <xdr:rowOff>0</xdr:rowOff>
    </xdr:from>
    <xdr:to>
      <xdr:col>30</xdr:col>
      <xdr:colOff>112058</xdr:colOff>
      <xdr:row>299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179918</xdr:colOff>
      <xdr:row>182</xdr:row>
      <xdr:rowOff>0</xdr:rowOff>
    </xdr:from>
    <xdr:to>
      <xdr:col>30</xdr:col>
      <xdr:colOff>224118</xdr:colOff>
      <xdr:row>217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355</xdr:row>
      <xdr:rowOff>0</xdr:rowOff>
    </xdr:from>
    <xdr:to>
      <xdr:col>30</xdr:col>
      <xdr:colOff>123264</xdr:colOff>
      <xdr:row>390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556461</xdr:colOff>
      <xdr:row>0</xdr:row>
      <xdr:rowOff>127000</xdr:rowOff>
    </xdr:from>
    <xdr:to>
      <xdr:col>21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20</xdr:col>
      <xdr:colOff>603249</xdr:colOff>
      <xdr:row>2</xdr:row>
      <xdr:rowOff>95250</xdr:rowOff>
    </xdr:from>
    <xdr:to>
      <xdr:col>21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30501</xdr:colOff>
      <xdr:row>1</xdr:row>
      <xdr:rowOff>149410</xdr:rowOff>
    </xdr:from>
    <xdr:to>
      <xdr:col>24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63500</xdr:colOff>
      <xdr:row>406</xdr:row>
      <xdr:rowOff>10582</xdr:rowOff>
    </xdr:from>
    <xdr:to>
      <xdr:col>30</xdr:col>
      <xdr:colOff>33618</xdr:colOff>
      <xdr:row>436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7</xdr:row>
      <xdr:rowOff>8715</xdr:rowOff>
    </xdr:from>
    <xdr:to>
      <xdr:col>30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40</xdr:row>
      <xdr:rowOff>0</xdr:rowOff>
    </xdr:from>
    <xdr:to>
      <xdr:col>30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0</xdr:colOff>
      <xdr:row>73</xdr:row>
      <xdr:rowOff>0</xdr:rowOff>
    </xdr:from>
    <xdr:to>
      <xdr:col>30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63500</xdr:colOff>
      <xdr:row>439</xdr:row>
      <xdr:rowOff>10582</xdr:rowOff>
    </xdr:from>
    <xdr:to>
      <xdr:col>30</xdr:col>
      <xdr:colOff>33618</xdr:colOff>
      <xdr:row>469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8444097226" createdVersion="8" refreshedVersion="8" minRefreshableVersion="3" recordCount="1941" xr:uid="{0CF73846-443F-44F2-913F-4AC72F4BF45C}">
  <cacheSource type="worksheet">
    <worksheetSource ref="A1:S1942" sheet="Bd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6">
        <s v="enero"/>
        <s v="febrero"/>
        <s v="marzo"/>
        <s v="abril"/>
        <s v="mayo"/>
        <s v="jun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1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_x000a_EMISIONES DE TELEVISION CONTROL DE TRAF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d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4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AE0829-C86B-41C2-A185-EA9CD867731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2:H3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67"/>
    </i>
    <i>
      <x v="13"/>
    </i>
    <i>
      <x v="89"/>
    </i>
    <i>
      <x v="95"/>
    </i>
    <i>
      <x v="71"/>
    </i>
    <i>
      <x v="53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99"/>
    </i>
    <i>
      <x v="42"/>
    </i>
    <i>
      <x v="17"/>
    </i>
    <i>
      <x v="34"/>
    </i>
    <i>
      <x v="12"/>
    </i>
    <i>
      <x v="120"/>
    </i>
    <i>
      <x v="114"/>
    </i>
    <i>
      <x v="6"/>
    </i>
    <i>
      <x v="63"/>
    </i>
    <i>
      <x v="14"/>
    </i>
    <i>
      <x v="19"/>
    </i>
    <i>
      <x v="113"/>
    </i>
    <i>
      <x v="116"/>
    </i>
    <i>
      <x v="125"/>
    </i>
    <i>
      <x v="126"/>
    </i>
    <i>
      <x v="28"/>
    </i>
    <i>
      <x v="73"/>
    </i>
    <i>
      <x v="38"/>
    </i>
    <i>
      <x v="104"/>
    </i>
    <i>
      <x v="62"/>
    </i>
    <i>
      <x v="81"/>
    </i>
    <i>
      <x v="35"/>
    </i>
    <i>
      <x v="84"/>
    </i>
    <i>
      <x v="76"/>
    </i>
    <i>
      <x/>
    </i>
    <i>
      <x v="20"/>
    </i>
    <i>
      <x v="55"/>
    </i>
    <i>
      <x v="31"/>
    </i>
    <i>
      <x v="50"/>
    </i>
    <i>
      <x v="87"/>
    </i>
    <i>
      <x v="72"/>
    </i>
    <i>
      <x v="68"/>
    </i>
    <i>
      <x v="9"/>
    </i>
    <i>
      <x v="54"/>
    </i>
    <i>
      <x v="80"/>
    </i>
    <i>
      <x v="64"/>
    </i>
    <i>
      <x v="11"/>
    </i>
    <i>
      <x v="21"/>
    </i>
    <i>
      <x v="82"/>
    </i>
    <i>
      <x v="112"/>
    </i>
    <i>
      <x v="36"/>
    </i>
    <i>
      <x v="61"/>
    </i>
    <i>
      <x v="51"/>
    </i>
    <i>
      <x v="75"/>
    </i>
    <i>
      <x v="93"/>
    </i>
    <i>
      <x v="45"/>
    </i>
    <i>
      <x v="106"/>
    </i>
    <i>
      <x v="33"/>
    </i>
    <i>
      <x v="103"/>
    </i>
    <i>
      <x v="117"/>
    </i>
    <i>
      <x v="74"/>
    </i>
    <i>
      <x v="69"/>
    </i>
    <i>
      <x v="44"/>
    </i>
    <i>
      <x v="32"/>
    </i>
    <i>
      <x v="7"/>
    </i>
    <i>
      <x v="5"/>
    </i>
    <i>
      <x v="88"/>
    </i>
    <i>
      <x v="115"/>
    </i>
    <i>
      <x v="49"/>
    </i>
    <i>
      <x v="66"/>
    </i>
    <i>
      <x v="107"/>
    </i>
    <i>
      <x v="15"/>
    </i>
    <i>
      <x v="59"/>
    </i>
    <i>
      <x v="10"/>
    </i>
    <i>
      <x v="39"/>
    </i>
    <i>
      <x v="47"/>
    </i>
    <i>
      <x v="1"/>
    </i>
    <i>
      <x v="23"/>
    </i>
    <i>
      <x v="18"/>
    </i>
    <i>
      <x v="121"/>
    </i>
    <i>
      <x v="79"/>
    </i>
    <i>
      <x v="86"/>
    </i>
    <i>
      <x v="98"/>
    </i>
    <i>
      <x v="110"/>
    </i>
    <i>
      <x v="25"/>
    </i>
    <i>
      <x v="108"/>
    </i>
    <i>
      <x v="52"/>
    </i>
    <i>
      <x v="40"/>
    </i>
    <i>
      <x v="37"/>
    </i>
    <i>
      <x v="111"/>
    </i>
    <i>
      <x v="8"/>
    </i>
    <i>
      <x v="109"/>
    </i>
    <i>
      <x v="4"/>
    </i>
    <i>
      <x v="43"/>
    </i>
    <i>
      <x v="90"/>
    </i>
    <i>
      <x v="2"/>
    </i>
    <i>
      <x v="102"/>
    </i>
    <i>
      <x v="58"/>
    </i>
    <i>
      <x v="85"/>
    </i>
    <i>
      <x v="27"/>
    </i>
    <i>
      <x v="94"/>
    </i>
    <i>
      <x v="123"/>
    </i>
    <i>
      <x v="48"/>
    </i>
    <i>
      <x v="83"/>
    </i>
    <i>
      <x v="96"/>
    </i>
    <i>
      <x v="118"/>
    </i>
    <i>
      <x v="22"/>
    </i>
    <i>
      <x v="3"/>
    </i>
    <i>
      <x v="16"/>
    </i>
    <i>
      <x v="122"/>
    </i>
    <i>
      <x v="57"/>
    </i>
    <i>
      <x v="91"/>
    </i>
    <i>
      <x v="26"/>
    </i>
    <i>
      <x v="100"/>
    </i>
    <i>
      <x v="77"/>
    </i>
    <i>
      <x v="7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0D69C-A473-4CC7-9E46-89790C71131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H1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60"/>
    </i>
    <i>
      <x v="105"/>
    </i>
    <i>
      <x v="92"/>
    </i>
    <i>
      <x v="97"/>
    </i>
    <i>
      <x v="46"/>
    </i>
    <i>
      <x v="13"/>
    </i>
    <i>
      <x v="101"/>
    </i>
    <i>
      <x v="124"/>
    </i>
    <i>
      <x v="89"/>
    </i>
    <i>
      <x v="65"/>
    </i>
    <i>
      <x v="12"/>
    </i>
    <i>
      <x v="6"/>
    </i>
    <i>
      <x v="70"/>
    </i>
    <i>
      <x v="30"/>
    </i>
    <i>
      <x v="71"/>
    </i>
    <i>
      <x v="24"/>
    </i>
    <i>
      <x v="53"/>
    </i>
    <i>
      <x v="56"/>
    </i>
    <i>
      <x v="29"/>
    </i>
    <i>
      <x v="120"/>
    </i>
    <i>
      <x v="14"/>
    </i>
    <i>
      <x v="41"/>
    </i>
    <i>
      <x v="42"/>
    </i>
    <i>
      <x v="125"/>
    </i>
    <i>
      <x v="114"/>
    </i>
    <i>
      <x v="17"/>
    </i>
    <i>
      <x v="87"/>
    </i>
    <i>
      <x v="63"/>
    </i>
    <i>
      <x v="55"/>
    </i>
    <i>
      <x v="20"/>
    </i>
    <i>
      <x v="81"/>
    </i>
    <i>
      <x v="119"/>
    </i>
    <i>
      <x v="72"/>
    </i>
    <i>
      <x v="95"/>
    </i>
    <i>
      <x v="99"/>
    </i>
    <i>
      <x v="104"/>
    </i>
    <i>
      <x v="76"/>
    </i>
    <i>
      <x v="68"/>
    </i>
    <i>
      <x v="34"/>
    </i>
    <i>
      <x v="9"/>
    </i>
    <i>
      <x v="11"/>
    </i>
    <i>
      <x v="116"/>
    </i>
    <i>
      <x v="64"/>
    </i>
    <i>
      <x v="112"/>
    </i>
    <i>
      <x v="75"/>
    </i>
    <i>
      <x v="51"/>
    </i>
    <i>
      <x v="74"/>
    </i>
    <i>
      <x v="93"/>
    </i>
    <i>
      <x v="82"/>
    </i>
    <i>
      <x v="33"/>
    </i>
    <i>
      <x v="84"/>
    </i>
    <i>
      <x v="28"/>
    </i>
    <i>
      <x v="67"/>
    </i>
    <i>
      <x v="45"/>
    </i>
    <i>
      <x v="103"/>
    </i>
    <i>
      <x v="106"/>
    </i>
    <i>
      <x v="21"/>
    </i>
    <i>
      <x v="32"/>
    </i>
    <i>
      <x v="49"/>
    </i>
    <i>
      <x v="44"/>
    </i>
    <i>
      <x v="88"/>
    </i>
    <i>
      <x v="31"/>
    </i>
    <i>
      <x v="50"/>
    </i>
    <i>
      <x v="69"/>
    </i>
    <i>
      <x v="115"/>
    </i>
    <i>
      <x v="18"/>
    </i>
    <i>
      <x v="7"/>
    </i>
    <i>
      <x v="15"/>
    </i>
    <i>
      <x v="5"/>
    </i>
    <i>
      <x v="35"/>
    </i>
    <i>
      <x v="79"/>
    </i>
    <i>
      <x v="113"/>
    </i>
    <i>
      <x v="62"/>
    </i>
    <i>
      <x v="61"/>
    </i>
    <i>
      <x v="54"/>
    </i>
    <i>
      <x v="19"/>
    </i>
    <i>
      <x v="86"/>
    </i>
    <i>
      <x v="108"/>
    </i>
    <i>
      <x v="59"/>
    </i>
    <i>
      <x v="110"/>
    </i>
    <i>
      <x v="107"/>
    </i>
    <i>
      <x v="111"/>
    </i>
    <i>
      <x v="1"/>
    </i>
    <i>
      <x v="23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121"/>
    </i>
    <i>
      <x v="39"/>
    </i>
    <i>
      <x v="80"/>
    </i>
    <i>
      <x v="109"/>
    </i>
    <i>
      <x v="36"/>
    </i>
    <i>
      <x/>
    </i>
    <i>
      <x v="117"/>
    </i>
    <i>
      <x v="4"/>
    </i>
    <i>
      <x v="98"/>
    </i>
    <i>
      <x v="78"/>
    </i>
    <i>
      <x v="123"/>
    </i>
    <i>
      <x v="25"/>
    </i>
    <i>
      <x v="22"/>
    </i>
    <i>
      <x v="122"/>
    </i>
    <i>
      <x v="66"/>
    </i>
    <i>
      <x v="57"/>
    </i>
    <i>
      <x v="3"/>
    </i>
    <i>
      <x v="16"/>
    </i>
    <i>
      <x v="118"/>
    </i>
    <i>
      <x v="85"/>
    </i>
    <i>
      <x v="94"/>
    </i>
    <i>
      <x v="2"/>
    </i>
    <i>
      <x v="96"/>
    </i>
    <i>
      <x v="58"/>
    </i>
    <i>
      <x v="40"/>
    </i>
    <i>
      <x v="37"/>
    </i>
    <i>
      <x v="48"/>
    </i>
    <i>
      <x v="100"/>
    </i>
    <i>
      <x v="26"/>
    </i>
    <i>
      <x v="83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40E4-BC06-4350-8F37-067F51BC4CFC}" name="TablaDinámica9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56:H39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2"/>
    </i>
    <i>
      <x v="32"/>
    </i>
    <i>
      <x v="1"/>
    </i>
    <i>
      <x v="26"/>
    </i>
    <i>
      <x v="15"/>
    </i>
    <i>
      <x v="11"/>
    </i>
    <i>
      <x v="13"/>
    </i>
    <i>
      <x v="31"/>
    </i>
    <i>
      <x v="3"/>
    </i>
    <i>
      <x v="9"/>
    </i>
    <i>
      <x v="27"/>
    </i>
    <i>
      <x v="10"/>
    </i>
    <i>
      <x v="12"/>
    </i>
    <i>
      <x v="8"/>
    </i>
    <i>
      <x v="22"/>
    </i>
    <i>
      <x v="30"/>
    </i>
    <i>
      <x v="17"/>
    </i>
    <i>
      <x v="21"/>
    </i>
    <i>
      <x v="5"/>
    </i>
    <i>
      <x v="29"/>
    </i>
    <i>
      <x v="18"/>
    </i>
    <i>
      <x v="4"/>
    </i>
    <i>
      <x v="7"/>
    </i>
    <i>
      <x v="19"/>
    </i>
    <i>
      <x v="16"/>
    </i>
    <i>
      <x v="23"/>
    </i>
    <i>
      <x v="25"/>
    </i>
    <i>
      <x v="28"/>
    </i>
    <i>
      <x v="6"/>
    </i>
    <i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55:B683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0:H64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30D5F-7B9E-44D9-8DFC-EBA69109697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G402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7">
        <item x="0"/>
        <item x="1"/>
        <item x="2"/>
        <item x="3"/>
        <item x="4"/>
        <item h="1"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294">
    <i>
      <x/>
    </i>
    <i r="1">
      <x v="3"/>
    </i>
    <i r="1">
      <x v="23"/>
    </i>
    <i r="1">
      <x/>
    </i>
    <i r="1">
      <x v="2"/>
    </i>
    <i r="1">
      <x v="24"/>
    </i>
    <i r="1">
      <x v="26"/>
    </i>
    <i r="1">
      <x v="9"/>
    </i>
    <i r="1">
      <x v="19"/>
    </i>
    <i>
      <x v="1"/>
    </i>
    <i r="1">
      <x v="3"/>
    </i>
    <i r="1">
      <x v="23"/>
    </i>
    <i r="1">
      <x v="4"/>
    </i>
    <i r="1">
      <x v="7"/>
    </i>
    <i r="1">
      <x v="9"/>
    </i>
    <i r="1">
      <x v="1"/>
    </i>
    <i r="1">
      <x v="2"/>
    </i>
    <i r="1">
      <x v="24"/>
    </i>
    <i r="1">
      <x v="6"/>
    </i>
    <i r="1">
      <x v="15"/>
    </i>
    <i r="1">
      <x v="19"/>
    </i>
    <i r="1">
      <x v="22"/>
    </i>
    <i r="1">
      <x v="20"/>
    </i>
    <i r="1">
      <x v="12"/>
    </i>
    <i>
      <x v="2"/>
    </i>
    <i r="1">
      <x v="3"/>
    </i>
    <i r="1">
      <x v="23"/>
    </i>
    <i r="1">
      <x v="9"/>
    </i>
    <i r="1">
      <x/>
    </i>
    <i r="1">
      <x v="24"/>
    </i>
    <i r="1">
      <x v="2"/>
    </i>
    <i r="1">
      <x v="12"/>
    </i>
    <i r="1">
      <x v="20"/>
    </i>
    <i r="1">
      <x v="19"/>
    </i>
    <i r="1">
      <x v="15"/>
    </i>
    <i>
      <x v="3"/>
    </i>
    <i r="1">
      <x v="3"/>
    </i>
    <i r="1">
      <x v="24"/>
    </i>
    <i r="1">
      <x v="23"/>
    </i>
    <i r="1">
      <x v="2"/>
    </i>
    <i r="1">
      <x v="11"/>
    </i>
    <i r="1">
      <x v="7"/>
    </i>
    <i r="1">
      <x/>
    </i>
    <i r="1">
      <x v="15"/>
    </i>
    <i r="1">
      <x v="19"/>
    </i>
    <i r="1">
      <x v="13"/>
    </i>
    <i r="1">
      <x v="18"/>
    </i>
    <i r="1">
      <x v="12"/>
    </i>
    <i r="1">
      <x v="9"/>
    </i>
    <i>
      <x v="4"/>
    </i>
    <i r="1">
      <x v="3"/>
    </i>
    <i r="1">
      <x v="24"/>
    </i>
    <i r="1">
      <x v="23"/>
    </i>
    <i r="1">
      <x v="9"/>
    </i>
    <i r="1">
      <x v="14"/>
    </i>
    <i r="1">
      <x/>
    </i>
    <i>
      <x v="5"/>
    </i>
    <i r="1">
      <x v="1"/>
    </i>
    <i r="1">
      <x v="23"/>
    </i>
    <i r="1">
      <x v="14"/>
    </i>
    <i r="1">
      <x v="3"/>
    </i>
    <i r="1">
      <x v="24"/>
    </i>
    <i>
      <x v="6"/>
    </i>
    <i r="1">
      <x v="23"/>
    </i>
    <i r="1">
      <x v="9"/>
    </i>
    <i r="1">
      <x v="3"/>
    </i>
    <i r="1">
      <x v="15"/>
    </i>
    <i>
      <x v="7"/>
    </i>
    <i r="1">
      <x v="3"/>
    </i>
    <i r="1">
      <x v="23"/>
    </i>
    <i r="1">
      <x v="9"/>
    </i>
    <i r="1">
      <x v="15"/>
    </i>
    <i>
      <x v="8"/>
    </i>
    <i r="1">
      <x v="3"/>
    </i>
    <i r="1">
      <x v="23"/>
    </i>
    <i r="1">
      <x v="9"/>
    </i>
    <i r="1">
      <x v="7"/>
    </i>
    <i r="1">
      <x/>
    </i>
    <i r="1">
      <x v="24"/>
    </i>
    <i r="1">
      <x v="26"/>
    </i>
    <i r="1">
      <x v="2"/>
    </i>
    <i r="1">
      <x v="15"/>
    </i>
    <i r="1">
      <x v="18"/>
    </i>
    <i r="1">
      <x v="12"/>
    </i>
    <i r="1">
      <x v="20"/>
    </i>
    <i r="1">
      <x v="19"/>
    </i>
    <i>
      <x v="9"/>
    </i>
    <i r="1">
      <x v="23"/>
    </i>
    <i r="1">
      <x v="24"/>
    </i>
    <i r="1">
      <x v="3"/>
    </i>
    <i r="1">
      <x v="20"/>
    </i>
    <i>
      <x v="10"/>
    </i>
    <i r="1">
      <x v="9"/>
    </i>
    <i r="1">
      <x v="7"/>
    </i>
    <i r="1">
      <x v="3"/>
    </i>
    <i r="1">
      <x v="1"/>
    </i>
    <i r="1">
      <x v="23"/>
    </i>
    <i r="1">
      <x v="24"/>
    </i>
    <i r="1">
      <x v="6"/>
    </i>
    <i r="1">
      <x v="14"/>
    </i>
    <i r="1">
      <x v="26"/>
    </i>
    <i r="1">
      <x v="18"/>
    </i>
    <i r="1">
      <x/>
    </i>
    <i r="1">
      <x v="2"/>
    </i>
    <i>
      <x v="11"/>
    </i>
    <i r="1">
      <x v="3"/>
    </i>
    <i r="1">
      <x v="23"/>
    </i>
    <i r="1">
      <x v="12"/>
    </i>
    <i r="1">
      <x/>
    </i>
    <i r="1">
      <x v="2"/>
    </i>
    <i r="1">
      <x v="24"/>
    </i>
    <i r="1">
      <x v="22"/>
    </i>
    <i r="1">
      <x v="19"/>
    </i>
    <i r="1">
      <x v="15"/>
    </i>
    <i>
      <x v="12"/>
    </i>
    <i r="1">
      <x v="3"/>
    </i>
    <i r="1">
      <x v="23"/>
    </i>
    <i r="1">
      <x v="24"/>
    </i>
    <i r="1">
      <x v="7"/>
    </i>
    <i r="1">
      <x v="22"/>
    </i>
    <i r="1">
      <x v="15"/>
    </i>
    <i r="1">
      <x v="9"/>
    </i>
    <i r="1">
      <x/>
    </i>
    <i r="1">
      <x v="19"/>
    </i>
    <i r="1">
      <x v="18"/>
    </i>
    <i>
      <x v="13"/>
    </i>
    <i r="1">
      <x v="23"/>
    </i>
    <i r="1">
      <x v="1"/>
    </i>
    <i r="1">
      <x v="9"/>
    </i>
    <i r="1">
      <x v="24"/>
    </i>
    <i r="1">
      <x v="7"/>
    </i>
    <i r="1">
      <x/>
    </i>
    <i r="1">
      <x v="26"/>
    </i>
    <i r="1">
      <x v="21"/>
    </i>
    <i>
      <x v="14"/>
    </i>
    <i r="1">
      <x v="3"/>
    </i>
    <i r="1">
      <x/>
    </i>
    <i r="1">
      <x v="2"/>
    </i>
    <i r="1">
      <x v="23"/>
    </i>
    <i r="1">
      <x v="19"/>
    </i>
    <i r="1">
      <x v="14"/>
    </i>
    <i r="1">
      <x v="15"/>
    </i>
    <i r="1">
      <x v="24"/>
    </i>
    <i r="1">
      <x v="1"/>
    </i>
    <i r="1">
      <x v="9"/>
    </i>
    <i r="1">
      <x v="7"/>
    </i>
    <i r="1">
      <x v="18"/>
    </i>
    <i>
      <x v="15"/>
    </i>
    <i r="1">
      <x v="23"/>
    </i>
    <i r="1">
      <x v="9"/>
    </i>
    <i r="1">
      <x v="3"/>
    </i>
    <i r="1">
      <x v="26"/>
    </i>
    <i r="1">
      <x/>
    </i>
    <i r="1">
      <x v="20"/>
    </i>
    <i r="1">
      <x v="22"/>
    </i>
    <i r="1">
      <x v="13"/>
    </i>
    <i>
      <x v="16"/>
    </i>
    <i r="1">
      <x v="3"/>
    </i>
    <i r="1">
      <x v="14"/>
    </i>
    <i r="1">
      <x v="15"/>
    </i>
    <i r="1">
      <x v="24"/>
    </i>
    <i r="1">
      <x v="9"/>
    </i>
    <i r="1">
      <x v="23"/>
    </i>
    <i>
      <x v="17"/>
    </i>
    <i r="1">
      <x v="23"/>
    </i>
    <i r="1">
      <x v="9"/>
    </i>
    <i r="1">
      <x v="3"/>
    </i>
    <i r="1">
      <x v="24"/>
    </i>
    <i r="1">
      <x/>
    </i>
    <i r="1">
      <x v="2"/>
    </i>
    <i r="1">
      <x v="26"/>
    </i>
    <i>
      <x v="18"/>
    </i>
    <i r="1">
      <x v="7"/>
    </i>
    <i r="1">
      <x v="24"/>
    </i>
    <i r="1">
      <x v="3"/>
    </i>
    <i r="1">
      <x v="9"/>
    </i>
    <i r="1">
      <x v="23"/>
    </i>
    <i>
      <x v="19"/>
    </i>
    <i r="1">
      <x v="3"/>
    </i>
    <i r="1">
      <x v="1"/>
    </i>
    <i r="1">
      <x v="2"/>
    </i>
    <i r="1">
      <x/>
    </i>
    <i r="1">
      <x v="24"/>
    </i>
    <i r="1">
      <x v="9"/>
    </i>
    <i r="1">
      <x v="23"/>
    </i>
    <i>
      <x v="20"/>
    </i>
    <i r="1">
      <x v="23"/>
    </i>
    <i r="1">
      <x v="20"/>
    </i>
    <i r="1">
      <x v="9"/>
    </i>
    <i r="1">
      <x v="3"/>
    </i>
    <i r="1">
      <x v="24"/>
    </i>
    <i r="1">
      <x v="2"/>
    </i>
    <i r="1">
      <x v="14"/>
    </i>
    <i r="1">
      <x/>
    </i>
    <i r="1">
      <x v="12"/>
    </i>
    <i r="1">
      <x v="22"/>
    </i>
    <i r="1">
      <x v="26"/>
    </i>
    <i r="1">
      <x v="25"/>
    </i>
    <i r="1">
      <x v="19"/>
    </i>
    <i r="1">
      <x v="15"/>
    </i>
    <i>
      <x v="21"/>
    </i>
    <i r="1">
      <x v="23"/>
    </i>
    <i r="1">
      <x v="3"/>
    </i>
    <i r="1">
      <x v="24"/>
    </i>
    <i r="1">
      <x/>
    </i>
    <i r="1">
      <x v="18"/>
    </i>
    <i>
      <x v="22"/>
    </i>
    <i r="1">
      <x v="3"/>
    </i>
    <i r="1">
      <x v="23"/>
    </i>
    <i r="1">
      <x v="24"/>
    </i>
    <i r="1">
      <x v="18"/>
    </i>
    <i r="1">
      <x v="26"/>
    </i>
    <i r="1">
      <x v="2"/>
    </i>
    <i r="1">
      <x/>
    </i>
    <i r="1">
      <x v="15"/>
    </i>
    <i>
      <x v="23"/>
    </i>
    <i r="1">
      <x v="23"/>
    </i>
    <i r="1">
      <x v="15"/>
    </i>
    <i r="1">
      <x v="3"/>
    </i>
    <i r="1">
      <x v="24"/>
    </i>
    <i>
      <x v="24"/>
    </i>
    <i r="1">
      <x v="23"/>
    </i>
    <i r="1">
      <x v="24"/>
    </i>
    <i>
      <x v="25"/>
    </i>
    <i r="1">
      <x v="3"/>
    </i>
    <i r="1">
      <x v="23"/>
    </i>
    <i r="1">
      <x v="24"/>
    </i>
    <i r="1">
      <x v="26"/>
    </i>
    <i r="1">
      <x v="15"/>
    </i>
    <i>
      <x v="26"/>
    </i>
    <i r="1">
      <x v="3"/>
    </i>
    <i r="1">
      <x/>
    </i>
    <i r="1">
      <x v="24"/>
    </i>
    <i r="1">
      <x v="2"/>
    </i>
    <i r="1">
      <x v="23"/>
    </i>
    <i r="1">
      <x v="8"/>
    </i>
    <i r="1">
      <x v="16"/>
    </i>
    <i>
      <x v="27"/>
    </i>
    <i r="1">
      <x v="3"/>
    </i>
    <i r="1">
      <x v="9"/>
    </i>
    <i r="1">
      <x v="7"/>
    </i>
    <i r="1">
      <x v="23"/>
    </i>
    <i r="1">
      <x v="24"/>
    </i>
    <i r="1">
      <x v="6"/>
    </i>
    <i r="1">
      <x v="18"/>
    </i>
    <i r="1">
      <x/>
    </i>
    <i r="1">
      <x v="2"/>
    </i>
    <i r="1">
      <x v="12"/>
    </i>
    <i r="1">
      <x v="26"/>
    </i>
    <i r="1">
      <x v="15"/>
    </i>
    <i r="1">
      <x v="19"/>
    </i>
    <i>
      <x v="28"/>
    </i>
    <i r="1">
      <x v="23"/>
    </i>
    <i r="1">
      <x v="3"/>
    </i>
    <i r="1">
      <x/>
    </i>
    <i r="1">
      <x v="24"/>
    </i>
    <i>
      <x v="29"/>
    </i>
    <i r="1">
      <x v="9"/>
    </i>
    <i r="1">
      <x v="7"/>
    </i>
    <i r="1">
      <x v="3"/>
    </i>
    <i r="1">
      <x v="2"/>
    </i>
    <i r="1">
      <x v="19"/>
    </i>
    <i r="1">
      <x/>
    </i>
    <i r="1">
      <x v="20"/>
    </i>
    <i r="1">
      <x v="15"/>
    </i>
    <i>
      <x v="30"/>
    </i>
    <i r="1">
      <x v="3"/>
    </i>
    <i r="1">
      <x v="23"/>
    </i>
    <i r="1">
      <x v="7"/>
    </i>
    <i r="1">
      <x v="19"/>
    </i>
    <i r="1">
      <x v="15"/>
    </i>
    <i r="1">
      <x v="24"/>
    </i>
    <i r="1">
      <x v="2"/>
    </i>
    <i r="1">
      <x v="9"/>
    </i>
    <i>
      <x v="31"/>
    </i>
    <i r="1">
      <x v="23"/>
    </i>
    <i r="1">
      <x v="9"/>
    </i>
    <i r="1">
      <x v="3"/>
    </i>
    <i r="1">
      <x v="26"/>
    </i>
    <i r="1">
      <x/>
    </i>
    <i r="1">
      <x v="2"/>
    </i>
    <i r="1">
      <x v="20"/>
    </i>
    <i r="1">
      <x v="12"/>
    </i>
    <i>
      <x v="32"/>
    </i>
    <i r="1">
      <x v="23"/>
    </i>
    <i r="1">
      <x v="3"/>
    </i>
    <i r="1">
      <x v="9"/>
    </i>
    <i r="1">
      <x/>
    </i>
    <i r="1">
      <x v="12"/>
    </i>
    <i r="1">
      <x v="20"/>
    </i>
    <i r="1">
      <x v="26"/>
    </i>
    <i r="1">
      <x v="2"/>
    </i>
    <i r="1">
      <x v="24"/>
    </i>
    <i t="grand">
      <x/>
    </i>
  </rowItems>
  <colFields count="1">
    <field x="4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a de Distancia Recorrida (Km.)" fld="9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73566-BCCA-4B1D-A80F-3BCFF35BA53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40:H469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3"/>
    </i>
    <i>
      <x v="7"/>
    </i>
    <i>
      <x v="21"/>
    </i>
    <i>
      <x v="1"/>
    </i>
    <i>
      <x v="2"/>
    </i>
    <i>
      <x v="13"/>
    </i>
    <i>
      <x/>
    </i>
    <i>
      <x v="17"/>
    </i>
    <i>
      <x v="23"/>
    </i>
    <i>
      <x v="25"/>
    </i>
    <i>
      <x v="24"/>
    </i>
    <i>
      <x v="6"/>
    </i>
    <i>
      <x v="16"/>
    </i>
    <i>
      <x v="14"/>
    </i>
    <i>
      <x v="18"/>
    </i>
    <i>
      <x v="20"/>
    </i>
    <i>
      <x v="11"/>
    </i>
    <i>
      <x v="15"/>
    </i>
    <i>
      <x v="26"/>
    </i>
    <i>
      <x v="9"/>
    </i>
    <i>
      <x v="8"/>
    </i>
    <i>
      <x v="10"/>
    </i>
    <i>
      <x v="12"/>
    </i>
    <i>
      <x v="1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8D178-D822-4902-9A6C-213E82A2B9DF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H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4"/>
    </i>
    <i>
      <x v="2"/>
    </i>
    <i>
      <x v="1"/>
    </i>
    <i>
      <x v="19"/>
    </i>
    <i>
      <x v="15"/>
    </i>
    <i>
      <x v="20"/>
    </i>
    <i>
      <x v="12"/>
    </i>
    <i>
      <x v="14"/>
    </i>
    <i>
      <x v="4"/>
    </i>
    <i>
      <x v="26"/>
    </i>
    <i>
      <x v="10"/>
    </i>
    <i>
      <x v="22"/>
    </i>
    <i>
      <x v="6"/>
    </i>
    <i>
      <x v="21"/>
    </i>
    <i>
      <x v="17"/>
    </i>
    <i>
      <x v="18"/>
    </i>
    <i>
      <x v="11"/>
    </i>
    <i>
      <x v="13"/>
    </i>
    <i>
      <x v="8"/>
    </i>
    <i>
      <x v="16"/>
    </i>
    <i>
      <x v="5"/>
    </i>
    <i>
      <x v="2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5265B-8EB9-45BD-8922-6CB32C7626A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146D5-8D26-4914-8E08-6D4DCD60858B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H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20"/>
    </i>
    <i>
      <x v="12"/>
    </i>
    <i>
      <x v="26"/>
    </i>
    <i>
      <x v="14"/>
    </i>
    <i>
      <x v="19"/>
    </i>
    <i>
      <x v="4"/>
    </i>
    <i>
      <x v="15"/>
    </i>
    <i>
      <x v="10"/>
    </i>
    <i>
      <x v="22"/>
    </i>
    <i>
      <x v="17"/>
    </i>
    <i>
      <x v="18"/>
    </i>
    <i>
      <x v="6"/>
    </i>
    <i>
      <x v="11"/>
    </i>
    <i>
      <x v="5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E25DC-7C3D-4B97-B52B-D61DB60B9C3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D156B-E791-46E8-AA07-129FA0760141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7:H436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7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24F17-0A87-4205-89D6-59E06EACAF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H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2">
        <item m="1" x="9"/>
        <item x="1"/>
        <item x="4"/>
        <item x="0"/>
        <item x="3"/>
        <item x="2"/>
        <item m="1" x="10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4"/>
    </i>
    <i>
      <x v="3"/>
    </i>
    <i>
      <x v="1"/>
    </i>
    <i>
      <x v="7"/>
    </i>
    <i>
      <x v="2"/>
    </i>
    <i>
      <x v="8"/>
    </i>
    <i>
      <x v="10"/>
    </i>
    <i>
      <x v="5"/>
    </i>
    <i>
      <x v="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n="TRASLADO" m="1" x="11"/>
        <item x="6"/>
        <item x="7"/>
        <item m="1" x="12"/>
        <item x="2"/>
        <item x="3"/>
        <item x="0"/>
        <item x="4"/>
        <item x="1"/>
        <item m="1" x="10"/>
        <item m="1" x="9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1"/>
    </i>
    <i>
      <x v="6"/>
    </i>
    <i>
      <x v="8"/>
    </i>
    <i>
      <x v="7"/>
    </i>
    <i>
      <x v="12"/>
    </i>
    <i>
      <x v="4"/>
    </i>
    <i>
      <x v="11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H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m="1" x="9"/>
        <item m="1" x="10"/>
        <item x="1"/>
        <item x="4"/>
        <item x="0"/>
        <item x="3"/>
        <item x="2"/>
        <item m="1" x="12"/>
        <item x="7"/>
        <item x="6"/>
        <item n="TRASLADO" m="1" x="1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4"/>
    </i>
    <i>
      <x v="8"/>
    </i>
    <i>
      <x v="3"/>
    </i>
    <i>
      <x v="9"/>
    </i>
    <i>
      <x v="12"/>
    </i>
    <i>
      <x v="11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3:H21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5"/>
    </i>
    <i>
      <x v="17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29"/>
    </i>
    <i>
      <x v="4"/>
    </i>
    <i>
      <x v="18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E2FCC-E365-46AF-885F-7211DDE78F78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7:H52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28">
    <i>
      <x v="13"/>
    </i>
    <i>
      <x v="60"/>
    </i>
    <i>
      <x v="97"/>
    </i>
    <i>
      <x v="92"/>
    </i>
    <i>
      <x v="124"/>
    </i>
    <i>
      <x v="105"/>
    </i>
    <i>
      <x v="46"/>
    </i>
    <i>
      <x v="65"/>
    </i>
    <i>
      <x v="89"/>
    </i>
    <i>
      <x v="70"/>
    </i>
    <i>
      <x v="6"/>
    </i>
    <i>
      <x v="12"/>
    </i>
    <i>
      <x v="24"/>
    </i>
    <i>
      <x v="30"/>
    </i>
    <i>
      <x v="53"/>
    </i>
    <i>
      <x v="71"/>
    </i>
    <i>
      <x v="125"/>
    </i>
    <i>
      <x v="120"/>
    </i>
    <i>
      <x v="56"/>
    </i>
    <i>
      <x v="29"/>
    </i>
    <i>
      <x v="14"/>
    </i>
    <i>
      <x v="42"/>
    </i>
    <i>
      <x v="17"/>
    </i>
    <i>
      <x v="41"/>
    </i>
    <i>
      <x v="119"/>
    </i>
    <i>
      <x v="114"/>
    </i>
    <i>
      <x v="101"/>
    </i>
    <i>
      <x v="72"/>
    </i>
    <i>
      <x v="95"/>
    </i>
    <i>
      <x v="63"/>
    </i>
    <i>
      <x v="34"/>
    </i>
    <i>
      <x v="11"/>
    </i>
    <i>
      <x v="81"/>
    </i>
    <i>
      <x v="64"/>
    </i>
    <i>
      <x v="87"/>
    </i>
    <i>
      <x v="20"/>
    </i>
    <i>
      <x v="55"/>
    </i>
    <i>
      <x v="104"/>
    </i>
    <i>
      <x v="76"/>
    </i>
    <i>
      <x v="99"/>
    </i>
    <i>
      <x v="106"/>
    </i>
    <i>
      <x v="116"/>
    </i>
    <i>
      <x v="68"/>
    </i>
    <i>
      <x v="21"/>
    </i>
    <i>
      <x v="67"/>
    </i>
    <i>
      <x v="45"/>
    </i>
    <i>
      <x v="84"/>
    </i>
    <i>
      <x v="44"/>
    </i>
    <i>
      <x v="93"/>
    </i>
    <i>
      <x v="9"/>
    </i>
    <i>
      <x v="33"/>
    </i>
    <i>
      <x v="51"/>
    </i>
    <i>
      <x v="31"/>
    </i>
    <i>
      <x v="75"/>
    </i>
    <i>
      <x v="82"/>
    </i>
    <i>
      <x v="112"/>
    </i>
    <i>
      <x v="35"/>
    </i>
    <i>
      <x v="32"/>
    </i>
    <i>
      <x v="28"/>
    </i>
    <i>
      <x v="113"/>
    </i>
    <i>
      <x v="88"/>
    </i>
    <i>
      <x v="54"/>
    </i>
    <i>
      <x v="69"/>
    </i>
    <i>
      <x v="108"/>
    </i>
    <i>
      <x v="59"/>
    </i>
    <i>
      <x v="74"/>
    </i>
    <i>
      <x v="7"/>
    </i>
    <i>
      <x v="49"/>
    </i>
    <i>
      <x v="1"/>
    </i>
    <i>
      <x v="62"/>
    </i>
    <i>
      <x v="115"/>
    </i>
    <i>
      <x v="103"/>
    </i>
    <i>
      <x v="107"/>
    </i>
    <i>
      <x v="52"/>
    </i>
    <i>
      <x v="73"/>
    </i>
    <i>
      <x v="61"/>
    </i>
    <i>
      <x v="86"/>
    </i>
    <i>
      <x v="39"/>
    </i>
    <i>
      <x v="126"/>
    </i>
    <i>
      <x v="15"/>
    </i>
    <i>
      <x v="5"/>
    </i>
    <i>
      <x v="79"/>
    </i>
    <i>
      <x v="80"/>
    </i>
    <i>
      <x v="110"/>
    </i>
    <i>
      <x v="109"/>
    </i>
    <i>
      <x v="38"/>
    </i>
    <i>
      <x v="111"/>
    </i>
    <i>
      <x v="23"/>
    </i>
    <i>
      <x v="121"/>
    </i>
    <i>
      <x v="90"/>
    </i>
    <i>
      <x v="36"/>
    </i>
    <i>
      <x v="98"/>
    </i>
    <i>
      <x v="117"/>
    </i>
    <i>
      <x v="8"/>
    </i>
    <i>
      <x v="50"/>
    </i>
    <i>
      <x v="18"/>
    </i>
    <i>
      <x v="25"/>
    </i>
    <i>
      <x v="4"/>
    </i>
    <i>
      <x v="10"/>
    </i>
    <i>
      <x v="43"/>
    </i>
    <i>
      <x v="66"/>
    </i>
    <i>
      <x v="47"/>
    </i>
    <i>
      <x v="22"/>
    </i>
    <i>
      <x/>
    </i>
    <i>
      <x v="2"/>
    </i>
    <i>
      <x v="3"/>
    </i>
    <i>
      <x v="118"/>
    </i>
    <i>
      <x v="16"/>
    </i>
    <i>
      <x v="78"/>
    </i>
    <i>
      <x v="123"/>
    </i>
    <i>
      <x v="96"/>
    </i>
    <i>
      <x v="19"/>
    </i>
    <i>
      <x v="40"/>
    </i>
    <i>
      <x v="37"/>
    </i>
    <i>
      <x v="48"/>
    </i>
    <i>
      <x v="58"/>
    </i>
    <i>
      <x v="100"/>
    </i>
    <i>
      <x v="122"/>
    </i>
    <i>
      <x v="26"/>
    </i>
    <i>
      <x v="85"/>
    </i>
    <i>
      <x v="94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H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11"/>
    </i>
    <i>
      <x v="20"/>
    </i>
    <i>
      <x v="26"/>
    </i>
    <i>
      <x v="15"/>
    </i>
    <i>
      <x v="1"/>
    </i>
    <i>
      <x v="14"/>
    </i>
    <i>
      <x v="17"/>
    </i>
    <i>
      <x v="3"/>
    </i>
    <i>
      <x v="31"/>
    </i>
    <i>
      <x v="13"/>
    </i>
    <i>
      <x v="12"/>
    </i>
    <i>
      <x v="9"/>
    </i>
    <i>
      <x v="22"/>
    </i>
    <i>
      <x v="27"/>
    </i>
    <i>
      <x v="10"/>
    </i>
    <i>
      <x v="30"/>
    </i>
    <i>
      <x v="21"/>
    </i>
    <i>
      <x v="8"/>
    </i>
    <i>
      <x v="5"/>
    </i>
    <i>
      <x v="18"/>
    </i>
    <i>
      <x v="4"/>
    </i>
    <i>
      <x v="29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="80" zoomScaleNormal="8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4RyKNpw4QAfE2JcBj+mVHkL/Y1m6k43RLUMJjY+KDF4mEqHpL9StJF15ZYtu7MbcPEqSVjQ2raPNFQOW6iMnTg==" saltValue="8gTlMB2a7drCd5gwMYKpc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>
      <selection activeCell="A51" sqref="A51"/>
    </sheetView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7w4behbAWERRlX498C3qoPOlIaOhkLEtnhODK03zivQMi/hPjptI3CXcB3n0fIEZmeBDC+QoaQyRI9xy1A2h4g==" saltValue="s64Fi8AG4d6HHpVgj9eef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/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eRsVe3rMxNI6lqmeqcAYCTDLipIIPinjeA8EiaC3+DKgOhrin2+JgtjhoNAYBpDQIBLo69ElAG1vSU+5v3+j2Q==" saltValue="8lVaACBpRgmX/8HtmUuTr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R20" sqref="R20"/>
    </sheetView>
  </sheetViews>
  <sheetFormatPr baseColWidth="10" defaultColWidth="11.44140625" defaultRowHeight="13.2" outlineLevelCol="1"/>
  <cols>
    <col min="1" max="1" width="19.109375" hidden="1" customWidth="1" outlineLevel="1"/>
    <col min="2" max="2" width="27.4414062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2.88671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11" t="s">
        <v>504</v>
      </c>
    </row>
    <row r="3" spans="1:22" ht="17.399999999999999">
      <c r="M3" s="11" t="s">
        <v>466</v>
      </c>
    </row>
    <row r="4" spans="1:22" ht="17.399999999999999">
      <c r="M4" s="12" t="s">
        <v>508</v>
      </c>
    </row>
    <row r="5" spans="1:22">
      <c r="A5" s="4" t="s">
        <v>3</v>
      </c>
      <c r="B5" t="s">
        <v>463</v>
      </c>
    </row>
    <row r="6" spans="1:22" ht="13.8">
      <c r="R6" s="44" t="s">
        <v>484</v>
      </c>
      <c r="S6" s="45"/>
      <c r="T6" s="45"/>
      <c r="U6" s="45"/>
      <c r="V6" s="46"/>
    </row>
    <row r="7" spans="1:22" ht="27.6">
      <c r="A7" s="4" t="s">
        <v>456</v>
      </c>
      <c r="B7" t="s">
        <v>464</v>
      </c>
      <c r="M7" s="20" t="s">
        <v>467</v>
      </c>
      <c r="N7" s="20" t="s">
        <v>9</v>
      </c>
      <c r="O7" s="20" t="s">
        <v>8</v>
      </c>
      <c r="P7" s="20" t="s">
        <v>500</v>
      </c>
      <c r="R7" s="20" t="s">
        <v>489</v>
      </c>
      <c r="S7" s="20" t="s">
        <v>488</v>
      </c>
      <c r="T7" s="20" t="s">
        <v>487</v>
      </c>
      <c r="U7" s="20" t="s">
        <v>485</v>
      </c>
      <c r="V7" s="20" t="s">
        <v>486</v>
      </c>
    </row>
    <row r="8" spans="1:22">
      <c r="A8" s="5" t="s">
        <v>457</v>
      </c>
      <c r="B8" s="6">
        <v>6541</v>
      </c>
      <c r="M8" t="s">
        <v>457</v>
      </c>
      <c r="N8" s="21">
        <v>511526</v>
      </c>
      <c r="O8" s="21">
        <v>6541</v>
      </c>
      <c r="P8" s="21">
        <v>1615.9609999999986</v>
      </c>
      <c r="R8" s="32">
        <f t="shared" ref="R8:R12" si="0">+N8/P8</f>
        <v>316.5460057513767</v>
      </c>
      <c r="S8" s="32">
        <f>+N8/O8</f>
        <v>78.203027060082562</v>
      </c>
      <c r="T8" s="33">
        <f t="shared" ref="T8:T12" si="1">(P8*60)/O8</f>
        <v>14.823063751719907</v>
      </c>
      <c r="U8" s="34">
        <f t="shared" ref="U8:U12" si="2">+O8/P8</f>
        <v>4.0477462017957153</v>
      </c>
      <c r="V8" s="34">
        <f t="shared" ref="V8:V12" si="3">P8/O8</f>
        <v>0.24705106252866513</v>
      </c>
    </row>
    <row r="9" spans="1:22">
      <c r="A9" s="5" t="s">
        <v>458</v>
      </c>
      <c r="B9" s="6">
        <v>9989</v>
      </c>
      <c r="M9" t="s">
        <v>458</v>
      </c>
      <c r="N9" s="21">
        <v>447766.36999999994</v>
      </c>
      <c r="O9" s="21">
        <v>9989</v>
      </c>
      <c r="P9" s="21">
        <v>1606.2093333333312</v>
      </c>
      <c r="R9" s="32">
        <f t="shared" si="0"/>
        <v>278.77211314091926</v>
      </c>
      <c r="S9" s="32">
        <f t="shared" ref="S9:S12" si="4">+N9/O9</f>
        <v>44.825945540094096</v>
      </c>
      <c r="T9" s="33">
        <f t="shared" si="1"/>
        <v>9.6478686555210604</v>
      </c>
      <c r="U9" s="34">
        <f t="shared" si="2"/>
        <v>6.2189901357813966</v>
      </c>
      <c r="V9" s="34">
        <f t="shared" si="3"/>
        <v>0.160797810925351</v>
      </c>
    </row>
    <row r="10" spans="1:22">
      <c r="A10" s="5" t="s">
        <v>459</v>
      </c>
      <c r="B10" s="6">
        <v>1204</v>
      </c>
      <c r="M10" t="s">
        <v>459</v>
      </c>
      <c r="N10" s="21">
        <v>483414.57</v>
      </c>
      <c r="O10" s="21">
        <v>1204</v>
      </c>
      <c r="P10" s="21">
        <v>1685.1043333333316</v>
      </c>
      <c r="R10" s="32">
        <f t="shared" si="0"/>
        <v>286.87515688939567</v>
      </c>
      <c r="S10" s="32">
        <f t="shared" si="4"/>
        <v>401.50711794019935</v>
      </c>
      <c r="T10" s="33">
        <f t="shared" si="1"/>
        <v>83.975299003322164</v>
      </c>
      <c r="U10" s="34">
        <f t="shared" si="2"/>
        <v>0.71449581855762512</v>
      </c>
      <c r="V10" s="34">
        <f t="shared" si="3"/>
        <v>1.3995883167220362</v>
      </c>
    </row>
    <row r="11" spans="1:22">
      <c r="A11" s="5" t="s">
        <v>460</v>
      </c>
      <c r="B11" s="6">
        <v>732</v>
      </c>
      <c r="M11" t="s">
        <v>460</v>
      </c>
      <c r="N11" s="21">
        <v>305072.3</v>
      </c>
      <c r="O11" s="21">
        <v>732</v>
      </c>
      <c r="P11" s="21">
        <v>1104.9059999999999</v>
      </c>
      <c r="R11" s="32">
        <f t="shared" si="0"/>
        <v>276.10701724852612</v>
      </c>
      <c r="S11" s="32">
        <f t="shared" si="4"/>
        <v>416.76543715846992</v>
      </c>
      <c r="T11" s="33">
        <f t="shared" si="1"/>
        <v>90.566065573770487</v>
      </c>
      <c r="U11" s="34">
        <f t="shared" si="2"/>
        <v>0.66249979636276757</v>
      </c>
      <c r="V11" s="34">
        <f t="shared" si="3"/>
        <v>1.5094344262295081</v>
      </c>
    </row>
    <row r="12" spans="1:22">
      <c r="A12" s="5" t="s">
        <v>461</v>
      </c>
      <c r="B12" s="6">
        <v>1068</v>
      </c>
      <c r="M12" t="s">
        <v>461</v>
      </c>
      <c r="N12" s="21">
        <v>312924.62</v>
      </c>
      <c r="O12" s="21">
        <v>1068</v>
      </c>
      <c r="P12" s="21">
        <v>1223.0305000000001</v>
      </c>
      <c r="R12" s="32">
        <f t="shared" si="0"/>
        <v>255.86002965584257</v>
      </c>
      <c r="S12" s="32">
        <f t="shared" si="4"/>
        <v>293.00058052434457</v>
      </c>
      <c r="T12" s="33">
        <f t="shared" si="1"/>
        <v>68.709578651685391</v>
      </c>
      <c r="U12" s="34">
        <f t="shared" si="2"/>
        <v>0.87324069187154363</v>
      </c>
      <c r="V12" s="34">
        <f t="shared" si="3"/>
        <v>1.1451596441947567</v>
      </c>
    </row>
    <row r="13" spans="1:22" ht="13.8">
      <c r="A13" s="5" t="s">
        <v>462</v>
      </c>
      <c r="B13" s="6">
        <v>2143</v>
      </c>
      <c r="M13" s="13" t="s">
        <v>509</v>
      </c>
      <c r="N13" s="14">
        <f>SUM(N8:N12)</f>
        <v>2060703.8599999999</v>
      </c>
      <c r="O13" s="14">
        <f t="shared" ref="O13:P13" si="5">SUM(O8:O12)</f>
        <v>19534</v>
      </c>
      <c r="P13" s="14">
        <f t="shared" si="5"/>
        <v>7235.2111666666615</v>
      </c>
      <c r="R13" s="35">
        <f>+N13/P13</f>
        <v>284.81599396764921</v>
      </c>
      <c r="S13" s="35">
        <f>+N13/O13</f>
        <v>105.4931841916658</v>
      </c>
      <c r="T13" s="35">
        <f>(P13*60)/O13</f>
        <v>22.22343964369815</v>
      </c>
      <c r="U13" s="35">
        <f>+O13/P13</f>
        <v>2.6998520913936948</v>
      </c>
      <c r="V13" s="35">
        <f>P13/O13</f>
        <v>0.37039066072830251</v>
      </c>
    </row>
    <row r="14" spans="1:22">
      <c r="A14" s="5" t="s">
        <v>455</v>
      </c>
      <c r="B14" s="6">
        <v>21677</v>
      </c>
    </row>
    <row r="16" spans="1:22" ht="13.8">
      <c r="M16" s="15" t="s">
        <v>468</v>
      </c>
      <c r="N16" s="18">
        <f>AVERAGE(N8:N12)</f>
        <v>412140.772</v>
      </c>
      <c r="O16" s="18">
        <f>AVERAGE(O8:O12)</f>
        <v>3906.8</v>
      </c>
      <c r="P16" s="18">
        <f>AVERAGE(P8:P12)</f>
        <v>1447.0422333333322</v>
      </c>
    </row>
    <row r="17" spans="1:16" ht="13.8">
      <c r="M17" s="16" t="s">
        <v>469</v>
      </c>
      <c r="N17" s="19">
        <f>_xlfn.STDEV.P(N8:N12)</f>
        <v>86641.864676282567</v>
      </c>
      <c r="O17" s="19">
        <f>_xlfn.STDEV.P(O8:O12)</f>
        <v>3724.9277791656582</v>
      </c>
      <c r="P17" s="19">
        <f>_xlfn.STDEV.P(P8:P12)</f>
        <v>235.70309193624504</v>
      </c>
    </row>
    <row r="18" spans="1:16" ht="13.8" hidden="1">
      <c r="A18" s="4" t="s">
        <v>3</v>
      </c>
      <c r="B18" t="s">
        <v>463</v>
      </c>
      <c r="M18" s="17" t="s">
        <v>470</v>
      </c>
      <c r="N18" s="18">
        <f>MEDIAN(N8:N12)</f>
        <v>447766.36999999994</v>
      </c>
      <c r="O18" s="18">
        <f>MEDIAN(O8:O12)</f>
        <v>1204</v>
      </c>
      <c r="P18" s="18">
        <f>MEDIAN(P8:P12)</f>
        <v>1606.2093333333312</v>
      </c>
    </row>
    <row r="19" spans="1:16" ht="13.8">
      <c r="M19" s="17" t="s">
        <v>471</v>
      </c>
      <c r="N19" s="18">
        <f>+MIN(N8:N12)</f>
        <v>305072.3</v>
      </c>
      <c r="O19" s="18">
        <f>+MIN(O8:O12)</f>
        <v>732</v>
      </c>
      <c r="P19" s="18">
        <f>+MIN(P8:P12)</f>
        <v>1104.9059999999999</v>
      </c>
    </row>
    <row r="20" spans="1:16" ht="13.8">
      <c r="A20" s="4" t="s">
        <v>456</v>
      </c>
      <c r="B20" t="s">
        <v>465</v>
      </c>
      <c r="M20" s="17" t="s">
        <v>472</v>
      </c>
      <c r="N20" s="18">
        <f>+MAX(N8:N12)</f>
        <v>511526</v>
      </c>
      <c r="O20" s="18">
        <f>+MAX(O8:O12)</f>
        <v>9989</v>
      </c>
      <c r="P20" s="18">
        <f>+MAX(P8:P12)</f>
        <v>1685.1043333333316</v>
      </c>
    </row>
    <row r="21" spans="1:16">
      <c r="A21" s="5" t="s">
        <v>457</v>
      </c>
      <c r="B21" s="6">
        <v>511526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455</v>
      </c>
      <c r="B27" s="6">
        <v>2443071.71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483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455</v>
      </c>
      <c r="B40" s="6">
        <v>8821.4919999999929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E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47" hidden="1" customWidth="1" outlineLevel="1"/>
    <col min="2" max="2" width="24.6640625" hidden="1" customWidth="1" outlineLevel="1"/>
    <col min="3" max="7" width="11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2.88671875" bestFit="1" customWidth="1"/>
    <col min="15" max="15" width="13.5546875" bestFit="1" customWidth="1"/>
    <col min="16" max="16" width="13.109375" bestFit="1" customWidth="1"/>
    <col min="17" max="17" width="13.5546875" bestFit="1" customWidth="1"/>
    <col min="18" max="18" width="13.109375" bestFit="1" customWidth="1"/>
    <col min="19" max="19" width="16.6640625" bestFit="1" customWidth="1"/>
    <col min="20" max="20" width="16.6640625" customWidth="1"/>
    <col min="21" max="31" width="11.44140625" customWidth="1"/>
    <col min="32" max="16384" width="11.44140625" hidden="1"/>
  </cols>
  <sheetData>
    <row r="2" spans="1:20" ht="17.399999999999999">
      <c r="M2" s="11" t="s">
        <v>475</v>
      </c>
    </row>
    <row r="3" spans="1:20" ht="17.399999999999999">
      <c r="M3" s="11" t="s">
        <v>466</v>
      </c>
    </row>
    <row r="4" spans="1:20" ht="17.399999999999999">
      <c r="M4" s="12" t="s">
        <v>508</v>
      </c>
    </row>
    <row r="6" spans="1:20">
      <c r="A6" s="4" t="s">
        <v>3</v>
      </c>
      <c r="B6" t="s">
        <v>463</v>
      </c>
    </row>
    <row r="7" spans="1:20" ht="17.399999999999999">
      <c r="M7" s="12" t="s">
        <v>473</v>
      </c>
    </row>
    <row r="8" spans="1:20">
      <c r="A8" s="4" t="s">
        <v>465</v>
      </c>
      <c r="B8" s="4" t="s">
        <v>454</v>
      </c>
    </row>
    <row r="9" spans="1:20" ht="27.6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455</v>
      </c>
      <c r="M9" s="20" t="s">
        <v>7</v>
      </c>
      <c r="N9" s="20" t="s">
        <v>457</v>
      </c>
      <c r="O9" s="20" t="s">
        <v>458</v>
      </c>
      <c r="P9" s="20" t="s">
        <v>459</v>
      </c>
      <c r="Q9" s="20" t="s">
        <v>460</v>
      </c>
      <c r="R9" s="20" t="s">
        <v>461</v>
      </c>
      <c r="S9" s="20" t="s">
        <v>510</v>
      </c>
      <c r="T9" s="39" t="s">
        <v>499</v>
      </c>
    </row>
    <row r="10" spans="1:20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2239313.21</v>
      </c>
      <c r="M10" s="7" t="s">
        <v>115</v>
      </c>
      <c r="N10" s="21">
        <v>466746</v>
      </c>
      <c r="O10" s="21">
        <v>397642.36999999994</v>
      </c>
      <c r="P10" s="21">
        <v>449841.07</v>
      </c>
      <c r="Q10" s="21">
        <v>283661.3</v>
      </c>
      <c r="R10" s="21">
        <v>290152.62</v>
      </c>
      <c r="S10" s="21">
        <f t="shared" ref="S10:S18" si="0">SUM(N10:R10)</f>
        <v>1888043.3599999999</v>
      </c>
      <c r="T10" s="43">
        <f>+S10/$S$20</f>
        <v>0.91621285166127653</v>
      </c>
    </row>
    <row r="11" spans="1:20">
      <c r="A11" s="7" t="s">
        <v>450</v>
      </c>
      <c r="B11" s="6">
        <v>7182</v>
      </c>
      <c r="C11" s="6">
        <v>20196</v>
      </c>
      <c r="D11" s="6">
        <v>13708.5</v>
      </c>
      <c r="E11" s="6">
        <v>11206</v>
      </c>
      <c r="F11" s="6">
        <v>9806</v>
      </c>
      <c r="G11" s="6">
        <v>5070</v>
      </c>
      <c r="H11" s="6">
        <v>67168.5</v>
      </c>
      <c r="M11" s="7" t="s">
        <v>450</v>
      </c>
      <c r="N11" s="21">
        <v>7182</v>
      </c>
      <c r="O11" s="21">
        <v>20196</v>
      </c>
      <c r="P11" s="21">
        <v>13708.5</v>
      </c>
      <c r="Q11" s="21">
        <v>11206</v>
      </c>
      <c r="R11" s="21">
        <v>9806</v>
      </c>
      <c r="S11" s="21">
        <f t="shared" si="0"/>
        <v>62098.5</v>
      </c>
      <c r="T11" s="43">
        <f t="shared" ref="T11:T20" si="1">+S11/$S$20</f>
        <v>3.0134606531964279E-2</v>
      </c>
    </row>
    <row r="12" spans="1:20">
      <c r="A12" s="7" t="s">
        <v>18</v>
      </c>
      <c r="B12" s="6">
        <v>6458</v>
      </c>
      <c r="C12" s="6">
        <v>16560</v>
      </c>
      <c r="D12" s="6">
        <v>13871</v>
      </c>
      <c r="E12" s="6">
        <v>9775</v>
      </c>
      <c r="F12" s="6">
        <v>3642</v>
      </c>
      <c r="G12" s="6">
        <v>10872</v>
      </c>
      <c r="H12" s="6">
        <v>61178</v>
      </c>
      <c r="M12" s="7" t="s">
        <v>18</v>
      </c>
      <c r="N12" s="21">
        <v>6458</v>
      </c>
      <c r="O12" s="21">
        <v>16560</v>
      </c>
      <c r="P12" s="21">
        <v>13871</v>
      </c>
      <c r="Q12" s="21">
        <v>9775</v>
      </c>
      <c r="R12" s="21">
        <v>3642</v>
      </c>
      <c r="S12" s="21">
        <f t="shared" si="0"/>
        <v>50306</v>
      </c>
      <c r="T12" s="43">
        <f t="shared" si="1"/>
        <v>2.4412047250690357E-2</v>
      </c>
    </row>
    <row r="13" spans="1:20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36000</v>
      </c>
      <c r="M13" s="7" t="s">
        <v>452</v>
      </c>
      <c r="N13" s="21">
        <v>9324</v>
      </c>
      <c r="O13" s="21">
        <v>2718</v>
      </c>
      <c r="P13" s="21">
        <v>2376</v>
      </c>
      <c r="Q13" s="21"/>
      <c r="R13" s="21">
        <v>9324</v>
      </c>
      <c r="S13" s="21">
        <f t="shared" si="0"/>
        <v>23742</v>
      </c>
      <c r="T13" s="43">
        <f t="shared" si="1"/>
        <v>1.1521306123044774E-2</v>
      </c>
    </row>
    <row r="14" spans="1:20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24768</v>
      </c>
      <c r="M14" s="7" t="s">
        <v>451</v>
      </c>
      <c r="N14" s="21">
        <v>15912</v>
      </c>
      <c r="O14" s="21">
        <v>2340</v>
      </c>
      <c r="P14" s="21">
        <v>3618</v>
      </c>
      <c r="Q14" s="21"/>
      <c r="R14" s="21"/>
      <c r="S14" s="21">
        <f t="shared" si="0"/>
        <v>21870</v>
      </c>
      <c r="T14" s="43">
        <f t="shared" si="1"/>
        <v>1.0612878650113268E-2</v>
      </c>
    </row>
    <row r="15" spans="1:20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>
        <v>11520</v>
      </c>
      <c r="M15" s="7" t="s">
        <v>453</v>
      </c>
      <c r="N15" s="21">
        <v>4878</v>
      </c>
      <c r="O15" s="21">
        <v>6642</v>
      </c>
      <c r="P15" s="21"/>
      <c r="Q15" s="21"/>
      <c r="R15" s="21"/>
      <c r="S15" s="21">
        <f t="shared" si="0"/>
        <v>11520</v>
      </c>
      <c r="T15" s="43">
        <f t="shared" si="1"/>
        <v>5.5903229103477295E-3</v>
      </c>
    </row>
    <row r="16" spans="1:20">
      <c r="A16" s="7" t="s">
        <v>505</v>
      </c>
      <c r="B16" s="6">
        <v>1026</v>
      </c>
      <c r="C16" s="6">
        <v>1368</v>
      </c>
      <c r="D16" s="6"/>
      <c r="E16" s="6"/>
      <c r="F16" s="6"/>
      <c r="G16" s="6"/>
      <c r="H16" s="6">
        <v>2394</v>
      </c>
      <c r="M16" s="7" t="s">
        <v>505</v>
      </c>
      <c r="N16" s="21">
        <v>1026</v>
      </c>
      <c r="O16" s="21">
        <v>1368</v>
      </c>
      <c r="P16" s="21"/>
      <c r="Q16" s="21"/>
      <c r="R16" s="21"/>
      <c r="S16" s="21">
        <f t="shared" si="0"/>
        <v>2394</v>
      </c>
      <c r="T16" s="43">
        <f t="shared" si="1"/>
        <v>1.1617389798066376E-3</v>
      </c>
    </row>
    <row r="17" spans="1:20">
      <c r="A17" s="7" t="s">
        <v>490</v>
      </c>
      <c r="B17" s="6"/>
      <c r="C17" s="6"/>
      <c r="D17" s="6"/>
      <c r="E17" s="6">
        <v>430</v>
      </c>
      <c r="F17" s="6"/>
      <c r="G17" s="6"/>
      <c r="H17" s="6">
        <v>430</v>
      </c>
      <c r="M17" s="7" t="s">
        <v>474</v>
      </c>
      <c r="N17" s="21"/>
      <c r="O17" s="21"/>
      <c r="P17" s="21"/>
      <c r="Q17" s="21">
        <v>430</v>
      </c>
      <c r="R17" s="21"/>
      <c r="S17" s="21">
        <f t="shared" si="0"/>
        <v>430</v>
      </c>
      <c r="T17" s="43">
        <f t="shared" si="1"/>
        <v>2.086665669661045E-4</v>
      </c>
    </row>
    <row r="18" spans="1:20">
      <c r="A18" s="7" t="s">
        <v>100</v>
      </c>
      <c r="B18" s="6"/>
      <c r="C18" s="6">
        <v>300</v>
      </c>
      <c r="D18" s="6"/>
      <c r="E18" s="6"/>
      <c r="F18" s="6"/>
      <c r="G18" s="6"/>
      <c r="H18" s="6">
        <v>300</v>
      </c>
      <c r="M18" s="7" t="s">
        <v>100</v>
      </c>
      <c r="N18" s="21"/>
      <c r="O18" s="21">
        <v>300</v>
      </c>
      <c r="P18" s="21"/>
      <c r="Q18" s="21"/>
      <c r="R18" s="21"/>
      <c r="S18" s="21">
        <f t="shared" si="0"/>
        <v>300</v>
      </c>
      <c r="T18" s="43">
        <f t="shared" si="1"/>
        <v>1.4558132579030547E-4</v>
      </c>
    </row>
    <row r="19" spans="1:20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2443071.71</v>
      </c>
      <c r="M19" s="7"/>
      <c r="N19" s="21"/>
      <c r="O19" s="21"/>
      <c r="P19" s="21"/>
      <c r="Q19" s="21"/>
      <c r="R19" s="21"/>
      <c r="S19" s="21"/>
      <c r="T19" s="43"/>
    </row>
    <row r="20" spans="1:20" ht="13.8">
      <c r="M20" s="13" t="s">
        <v>455</v>
      </c>
      <c r="N20" s="14">
        <f>SUM(N10:N19)</f>
        <v>511526</v>
      </c>
      <c r="O20" s="14">
        <f t="shared" ref="O20:S20" si="2">SUM(O10:O19)</f>
        <v>447766.36999999994</v>
      </c>
      <c r="P20" s="14">
        <f t="shared" si="2"/>
        <v>483414.57</v>
      </c>
      <c r="Q20" s="14">
        <f t="shared" si="2"/>
        <v>305072.3</v>
      </c>
      <c r="R20" s="14">
        <f t="shared" si="2"/>
        <v>312924.62</v>
      </c>
      <c r="S20" s="14">
        <f t="shared" si="2"/>
        <v>2060703.8599999999</v>
      </c>
      <c r="T20" s="42">
        <f t="shared" si="1"/>
        <v>1</v>
      </c>
    </row>
    <row r="21" spans="1:20">
      <c r="A21" s="7"/>
      <c r="B21" s="6"/>
      <c r="C21" s="6"/>
      <c r="D21" s="6"/>
      <c r="E21" s="6"/>
      <c r="F21" s="6"/>
      <c r="G21" s="6"/>
      <c r="H21" s="6"/>
    </row>
    <row r="22" spans="1:20">
      <c r="A22" s="4" t="s">
        <v>3</v>
      </c>
      <c r="B22" t="s">
        <v>463</v>
      </c>
    </row>
    <row r="23" spans="1:20" ht="17.399999999999999">
      <c r="M23" s="12" t="s">
        <v>500</v>
      </c>
    </row>
    <row r="24" spans="1:20">
      <c r="A24" s="4" t="s">
        <v>483</v>
      </c>
      <c r="B24" s="4" t="s">
        <v>454</v>
      </c>
    </row>
    <row r="25" spans="1:20" ht="27.6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455</v>
      </c>
      <c r="M25" s="20" t="s">
        <v>7</v>
      </c>
      <c r="N25" s="20" t="s">
        <v>457</v>
      </c>
      <c r="O25" s="20" t="s">
        <v>458</v>
      </c>
      <c r="P25" s="20" t="s">
        <v>459</v>
      </c>
      <c r="Q25" s="20" t="s">
        <v>460</v>
      </c>
      <c r="R25" s="20" t="s">
        <v>461</v>
      </c>
      <c r="S25" s="20" t="s">
        <v>510</v>
      </c>
      <c r="T25" s="39" t="s">
        <v>499</v>
      </c>
    </row>
    <row r="26" spans="1:20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7685.0733333333292</v>
      </c>
      <c r="M26" s="7" t="s">
        <v>115</v>
      </c>
      <c r="N26" s="6">
        <v>1393.2489999999982</v>
      </c>
      <c r="O26" s="6">
        <v>1305.7979999999998</v>
      </c>
      <c r="P26" s="6">
        <v>1499.7319999999988</v>
      </c>
      <c r="Q26" s="6">
        <v>991.86633333333396</v>
      </c>
      <c r="R26" s="6">
        <v>1081.1698333333334</v>
      </c>
      <c r="S26" s="21">
        <f t="shared" ref="S26:S34" si="3">SUM(N26:R26)</f>
        <v>6271.8151666666645</v>
      </c>
      <c r="T26" s="43">
        <f>+S26/$S$36</f>
        <v>0.86684618073920761</v>
      </c>
    </row>
    <row r="27" spans="1:20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387.11683333333326</v>
      </c>
      <c r="M27" s="7" t="s">
        <v>450</v>
      </c>
      <c r="N27" s="6">
        <v>39.15</v>
      </c>
      <c r="O27" s="6">
        <v>107.11166666666666</v>
      </c>
      <c r="P27" s="6">
        <v>73.840833333333322</v>
      </c>
      <c r="Q27" s="6">
        <v>58.906333333333329</v>
      </c>
      <c r="R27" s="6">
        <v>49.31666666666667</v>
      </c>
      <c r="S27" s="21">
        <f t="shared" si="3"/>
        <v>328.32549999999998</v>
      </c>
      <c r="T27" s="43">
        <f t="shared" ref="T27:T36" si="4">+S27/$S$36</f>
        <v>4.5378841396174881E-2</v>
      </c>
    </row>
    <row r="28" spans="1:20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355.2088333333333</v>
      </c>
      <c r="M28" s="7" t="s">
        <v>18</v>
      </c>
      <c r="N28" s="6">
        <v>36.74</v>
      </c>
      <c r="O28" s="6">
        <v>114.54466666666666</v>
      </c>
      <c r="P28" s="6">
        <v>78.330500000000001</v>
      </c>
      <c r="Q28" s="6">
        <v>51.083333333333336</v>
      </c>
      <c r="R28" s="6">
        <v>42.084999999999994</v>
      </c>
      <c r="S28" s="21">
        <f t="shared" si="3"/>
        <v>322.78349999999995</v>
      </c>
      <c r="T28" s="43">
        <f t="shared" si="4"/>
        <v>4.4612865134758685E-2</v>
      </c>
    </row>
    <row r="29" spans="1:20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196.61599999999999</v>
      </c>
      <c r="M29" s="7" t="s">
        <v>452</v>
      </c>
      <c r="N29" s="6">
        <v>51.701000000000001</v>
      </c>
      <c r="O29" s="6">
        <v>15.100000000000001</v>
      </c>
      <c r="P29" s="6">
        <v>13.2</v>
      </c>
      <c r="Q29" s="6"/>
      <c r="R29" s="6">
        <v>50.459000000000003</v>
      </c>
      <c r="S29" s="21">
        <f t="shared" si="3"/>
        <v>130.46</v>
      </c>
      <c r="T29" s="43">
        <f t="shared" si="4"/>
        <v>1.8031263634853145E-2</v>
      </c>
    </row>
    <row r="30" spans="1:20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>
        <v>110.97200000000001</v>
      </c>
      <c r="M30" s="7" t="s">
        <v>451</v>
      </c>
      <c r="N30" s="6">
        <v>62.320999999999998</v>
      </c>
      <c r="O30" s="6">
        <v>13</v>
      </c>
      <c r="P30" s="6">
        <v>20.000999999999998</v>
      </c>
      <c r="Q30" s="6"/>
      <c r="R30" s="6"/>
      <c r="S30" s="21">
        <f t="shared" si="3"/>
        <v>95.322000000000003</v>
      </c>
      <c r="T30" s="43">
        <f t="shared" si="4"/>
        <v>1.3174736411171787E-2</v>
      </c>
    </row>
    <row r="31" spans="1:20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>
        <v>62.605000000000004</v>
      </c>
      <c r="M31" s="7" t="s">
        <v>453</v>
      </c>
      <c r="N31" s="6">
        <v>27.1</v>
      </c>
      <c r="O31" s="6">
        <v>35.505000000000003</v>
      </c>
      <c r="P31" s="6"/>
      <c r="Q31" s="6"/>
      <c r="R31" s="6"/>
      <c r="S31" s="21">
        <f t="shared" si="3"/>
        <v>62.605000000000004</v>
      </c>
      <c r="T31" s="43">
        <f t="shared" si="4"/>
        <v>8.6528227798557487E-3</v>
      </c>
    </row>
    <row r="32" spans="1:20">
      <c r="A32" s="7" t="s">
        <v>505</v>
      </c>
      <c r="B32" s="6">
        <v>5.7</v>
      </c>
      <c r="C32" s="6">
        <v>7.15</v>
      </c>
      <c r="D32" s="6"/>
      <c r="E32" s="6"/>
      <c r="F32" s="6"/>
      <c r="G32" s="6"/>
      <c r="H32" s="6">
        <v>12.850000000000001</v>
      </c>
      <c r="M32" s="7" t="s">
        <v>505</v>
      </c>
      <c r="N32" s="6">
        <v>5.7</v>
      </c>
      <c r="O32" s="6">
        <v>7.15</v>
      </c>
      <c r="P32" s="6"/>
      <c r="Q32" s="6"/>
      <c r="R32" s="6"/>
      <c r="S32" s="21">
        <f t="shared" si="3"/>
        <v>12.850000000000001</v>
      </c>
      <c r="T32" s="43">
        <f t="shared" si="4"/>
        <v>1.7760366220133596E-3</v>
      </c>
    </row>
    <row r="33" spans="1:20">
      <c r="A33" s="7" t="s">
        <v>100</v>
      </c>
      <c r="B33" s="6"/>
      <c r="C33" s="6">
        <v>8</v>
      </c>
      <c r="D33" s="6"/>
      <c r="E33" s="6"/>
      <c r="F33" s="6"/>
      <c r="G33" s="6"/>
      <c r="H33" s="6">
        <v>8</v>
      </c>
      <c r="M33" s="7" t="s">
        <v>100</v>
      </c>
      <c r="N33" s="6"/>
      <c r="O33" s="6">
        <v>8</v>
      </c>
      <c r="P33" s="6"/>
      <c r="Q33" s="6"/>
      <c r="R33" s="6"/>
      <c r="S33" s="21">
        <f t="shared" si="3"/>
        <v>8</v>
      </c>
      <c r="T33" s="43">
        <f t="shared" si="4"/>
        <v>1.1057037335491732E-3</v>
      </c>
    </row>
    <row r="34" spans="1:20">
      <c r="A34" s="7" t="s">
        <v>490</v>
      </c>
      <c r="B34" s="6"/>
      <c r="C34" s="6"/>
      <c r="D34" s="6"/>
      <c r="E34" s="6">
        <v>3.05</v>
      </c>
      <c r="F34" s="6"/>
      <c r="G34" s="6"/>
      <c r="H34" s="6">
        <v>3.05</v>
      </c>
      <c r="M34" s="7" t="s">
        <v>474</v>
      </c>
      <c r="N34" s="6"/>
      <c r="O34" s="6"/>
      <c r="P34" s="6"/>
      <c r="Q34" s="6">
        <v>3.05</v>
      </c>
      <c r="R34" s="6"/>
      <c r="S34" s="21">
        <f t="shared" si="3"/>
        <v>3.05</v>
      </c>
      <c r="T34" s="43">
        <f t="shared" si="4"/>
        <v>4.2154954841562228E-4</v>
      </c>
    </row>
    <row r="35" spans="1:20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8821.4919999999947</v>
      </c>
      <c r="M35" s="7"/>
      <c r="N35" s="6"/>
      <c r="O35" s="6"/>
      <c r="P35" s="6"/>
      <c r="Q35" s="6"/>
      <c r="R35" s="6"/>
      <c r="S35" s="21"/>
      <c r="T35" s="43">
        <f t="shared" si="4"/>
        <v>0</v>
      </c>
    </row>
    <row r="36" spans="1:20" ht="13.8">
      <c r="M36" s="13" t="s">
        <v>455</v>
      </c>
      <c r="N36" s="14">
        <f t="shared" ref="N36:R36" si="5">SUM(N26:N35)</f>
        <v>1615.9609999999982</v>
      </c>
      <c r="O36" s="14">
        <f t="shared" si="5"/>
        <v>1606.2093333333332</v>
      </c>
      <c r="P36" s="14">
        <f t="shared" si="5"/>
        <v>1685.1043333333323</v>
      </c>
      <c r="Q36" s="14">
        <f t="shared" si="5"/>
        <v>1104.9060000000004</v>
      </c>
      <c r="R36" s="14">
        <f t="shared" si="5"/>
        <v>1223.0305000000001</v>
      </c>
      <c r="S36" s="14">
        <f>SUM(S26:S35)</f>
        <v>7235.2111666666642</v>
      </c>
      <c r="T36" s="42">
        <f t="shared" si="4"/>
        <v>1</v>
      </c>
    </row>
    <row r="38" spans="1:20">
      <c r="A38" s="4" t="s">
        <v>3</v>
      </c>
      <c r="B38" t="s">
        <v>463</v>
      </c>
    </row>
    <row r="39" spans="1:20" ht="17.399999999999999">
      <c r="M39" s="12" t="s">
        <v>8</v>
      </c>
      <c r="N39" s="12"/>
      <c r="O39" s="12"/>
      <c r="P39" s="12"/>
      <c r="Q39" s="12"/>
      <c r="R39" s="12"/>
      <c r="S39" s="12"/>
      <c r="T39" s="12"/>
    </row>
    <row r="40" spans="1:20">
      <c r="A40" s="4" t="s">
        <v>464</v>
      </c>
      <c r="B40" s="4" t="s">
        <v>454</v>
      </c>
    </row>
    <row r="41" spans="1:20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7</v>
      </c>
      <c r="N41" s="20" t="s">
        <v>457</v>
      </c>
      <c r="O41" s="20" t="s">
        <v>458</v>
      </c>
      <c r="P41" s="20" t="s">
        <v>459</v>
      </c>
      <c r="Q41" s="20" t="s">
        <v>460</v>
      </c>
      <c r="R41" s="20" t="s">
        <v>461</v>
      </c>
      <c r="S41" s="20" t="s">
        <v>510</v>
      </c>
      <c r="T41" s="39" t="s">
        <v>499</v>
      </c>
    </row>
    <row r="42" spans="1:20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20165</v>
      </c>
      <c r="M42" s="7" t="s">
        <v>115</v>
      </c>
      <c r="N42" s="6">
        <v>6118</v>
      </c>
      <c r="O42" s="6">
        <v>9535</v>
      </c>
      <c r="P42" s="6">
        <v>1056</v>
      </c>
      <c r="Q42" s="6">
        <v>684</v>
      </c>
      <c r="R42" s="6">
        <v>876</v>
      </c>
      <c r="S42" s="21">
        <f t="shared" ref="S42:S50" si="6">SUM(N42:R42)</f>
        <v>18269</v>
      </c>
      <c r="T42" s="43">
        <f>+S42/$S$52</f>
        <v>0.93524111805057852</v>
      </c>
    </row>
    <row r="43" spans="1:20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671</v>
      </c>
      <c r="M43" s="7" t="s">
        <v>452</v>
      </c>
      <c r="N43" s="6">
        <v>171</v>
      </c>
      <c r="O43" s="6">
        <v>86</v>
      </c>
      <c r="P43" s="6">
        <v>85</v>
      </c>
      <c r="Q43" s="6"/>
      <c r="R43" s="6">
        <v>150</v>
      </c>
      <c r="S43" s="21">
        <f t="shared" si="6"/>
        <v>492</v>
      </c>
      <c r="T43" s="43">
        <f t="shared" ref="T43:T52" si="7">+S43/$S$52</f>
        <v>2.5186853691000308E-2</v>
      </c>
    </row>
    <row r="44" spans="1:20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>
        <v>411</v>
      </c>
      <c r="M44" s="7" t="s">
        <v>453</v>
      </c>
      <c r="N44" s="6">
        <v>140</v>
      </c>
      <c r="O44" s="6">
        <v>271</v>
      </c>
      <c r="P44" s="6"/>
      <c r="Q44" s="6"/>
      <c r="R44" s="6"/>
      <c r="S44" s="21">
        <f t="shared" si="6"/>
        <v>411</v>
      </c>
      <c r="T44" s="43">
        <f t="shared" si="7"/>
        <v>2.1040237534555136E-2</v>
      </c>
    </row>
    <row r="45" spans="1:20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169</v>
      </c>
      <c r="M45" s="7" t="s">
        <v>18</v>
      </c>
      <c r="N45" s="6">
        <v>14</v>
      </c>
      <c r="O45" s="6">
        <v>44</v>
      </c>
      <c r="P45" s="6">
        <v>30</v>
      </c>
      <c r="Q45" s="6">
        <v>19</v>
      </c>
      <c r="R45" s="6">
        <v>21</v>
      </c>
      <c r="S45" s="21">
        <f t="shared" si="6"/>
        <v>128</v>
      </c>
      <c r="T45" s="43">
        <f t="shared" si="7"/>
        <v>6.5526773830244705E-3</v>
      </c>
    </row>
    <row r="46" spans="1:20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144</v>
      </c>
      <c r="M46" s="7" t="s">
        <v>450</v>
      </c>
      <c r="N46" s="6">
        <v>21</v>
      </c>
      <c r="O46" s="6">
        <v>35</v>
      </c>
      <c r="P46" s="6">
        <v>24</v>
      </c>
      <c r="Q46" s="6">
        <v>26</v>
      </c>
      <c r="R46" s="6">
        <v>21</v>
      </c>
      <c r="S46" s="21">
        <f t="shared" si="6"/>
        <v>127</v>
      </c>
      <c r="T46" s="43">
        <f t="shared" si="7"/>
        <v>6.5014845909695911E-3</v>
      </c>
    </row>
    <row r="47" spans="1:20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>
        <v>68</v>
      </c>
      <c r="M47" s="7" t="s">
        <v>451</v>
      </c>
      <c r="N47" s="6">
        <v>43</v>
      </c>
      <c r="O47" s="6">
        <v>6</v>
      </c>
      <c r="P47" s="6">
        <v>9</v>
      </c>
      <c r="Q47" s="6"/>
      <c r="R47" s="6"/>
      <c r="S47" s="21">
        <f t="shared" si="6"/>
        <v>58</v>
      </c>
      <c r="T47" s="43">
        <f t="shared" si="7"/>
        <v>2.9691819391829632E-3</v>
      </c>
    </row>
    <row r="48" spans="1:20">
      <c r="A48" s="7" t="s">
        <v>505</v>
      </c>
      <c r="B48" s="6">
        <v>34</v>
      </c>
      <c r="C48" s="6">
        <v>5</v>
      </c>
      <c r="D48" s="6"/>
      <c r="E48" s="6"/>
      <c r="F48" s="6"/>
      <c r="G48" s="6"/>
      <c r="H48" s="6">
        <v>39</v>
      </c>
      <c r="M48" s="7" t="s">
        <v>505</v>
      </c>
      <c r="N48" s="6">
        <v>34</v>
      </c>
      <c r="O48" s="6">
        <v>5</v>
      </c>
      <c r="P48" s="6"/>
      <c r="Q48" s="6"/>
      <c r="R48" s="6"/>
      <c r="S48" s="21">
        <f t="shared" si="6"/>
        <v>39</v>
      </c>
      <c r="T48" s="43">
        <f t="shared" si="7"/>
        <v>1.9965188901402684E-3</v>
      </c>
    </row>
    <row r="49" spans="1:20">
      <c r="A49" s="7" t="s">
        <v>100</v>
      </c>
      <c r="B49" s="6"/>
      <c r="C49" s="6">
        <v>7</v>
      </c>
      <c r="D49" s="6"/>
      <c r="E49" s="6"/>
      <c r="F49" s="6"/>
      <c r="G49" s="6"/>
      <c r="H49" s="6">
        <v>7</v>
      </c>
      <c r="M49" s="7" t="s">
        <v>100</v>
      </c>
      <c r="N49" s="6"/>
      <c r="O49" s="6">
        <v>7</v>
      </c>
      <c r="P49" s="6"/>
      <c r="Q49" s="6"/>
      <c r="R49" s="6"/>
      <c r="S49" s="21">
        <f t="shared" si="6"/>
        <v>7</v>
      </c>
      <c r="T49" s="43">
        <f t="shared" si="7"/>
        <v>3.5834954438415071E-4</v>
      </c>
    </row>
    <row r="50" spans="1:20">
      <c r="A50" s="7" t="s">
        <v>490</v>
      </c>
      <c r="B50" s="6"/>
      <c r="C50" s="6"/>
      <c r="D50" s="6"/>
      <c r="E50" s="6">
        <v>3</v>
      </c>
      <c r="F50" s="6"/>
      <c r="G50" s="6"/>
      <c r="H50" s="6">
        <v>3</v>
      </c>
      <c r="M50" s="7" t="s">
        <v>474</v>
      </c>
      <c r="N50" s="6"/>
      <c r="O50" s="6"/>
      <c r="P50" s="6"/>
      <c r="Q50" s="6">
        <v>3</v>
      </c>
      <c r="R50" s="6"/>
      <c r="S50" s="21">
        <f t="shared" si="6"/>
        <v>3</v>
      </c>
      <c r="T50" s="43">
        <f t="shared" si="7"/>
        <v>1.5357837616463601E-4</v>
      </c>
    </row>
    <row r="51" spans="1:20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21677</v>
      </c>
      <c r="M51" s="7"/>
      <c r="N51" s="21"/>
      <c r="O51" s="21"/>
      <c r="P51" s="21"/>
      <c r="Q51" s="21"/>
      <c r="R51" s="21"/>
      <c r="S51" s="21"/>
      <c r="T51" s="43">
        <f t="shared" si="7"/>
        <v>0</v>
      </c>
    </row>
    <row r="52" spans="1:20" ht="13.8">
      <c r="M52" s="13" t="s">
        <v>455</v>
      </c>
      <c r="N52" s="14">
        <f t="shared" ref="N52:R52" si="8">SUM(N42:N51)</f>
        <v>6541</v>
      </c>
      <c r="O52" s="14">
        <f t="shared" si="8"/>
        <v>9989</v>
      </c>
      <c r="P52" s="14">
        <f t="shared" si="8"/>
        <v>1204</v>
      </c>
      <c r="Q52" s="14">
        <f t="shared" si="8"/>
        <v>732</v>
      </c>
      <c r="R52" s="14">
        <f t="shared" si="8"/>
        <v>1068</v>
      </c>
      <c r="S52" s="14">
        <f>SUM(S42:S51)</f>
        <v>19534</v>
      </c>
      <c r="T52" s="42">
        <f t="shared" si="7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sortState xmlns:xlrd2="http://schemas.microsoft.com/office/spreadsheetml/2017/richdata2" ref="M42:S50">
    <sortCondition descending="1" ref="S42:S50"/>
  </sortState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E683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28.886718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4.33203125" customWidth="1"/>
    <col min="15" max="15" width="13.5546875" bestFit="1" customWidth="1"/>
    <col min="16" max="16" width="13.109375" bestFit="1" customWidth="1"/>
    <col min="17" max="17" width="13.5546875" bestFit="1" customWidth="1"/>
    <col min="18" max="18" width="13.109375" bestFit="1" customWidth="1"/>
    <col min="19" max="19" width="16.6640625" bestFit="1" customWidth="1"/>
    <col min="20" max="20" width="15.6640625" customWidth="1"/>
    <col min="21" max="31" width="11.44140625" customWidth="1"/>
    <col min="32" max="16384" width="11.44140625" hidden="1"/>
  </cols>
  <sheetData>
    <row r="2" spans="1:20" ht="17.399999999999999">
      <c r="M2" s="11" t="s">
        <v>476</v>
      </c>
    </row>
    <row r="3" spans="1:20" ht="17.399999999999999">
      <c r="M3" s="11" t="s">
        <v>466</v>
      </c>
    </row>
    <row r="4" spans="1:20" ht="17.399999999999999">
      <c r="M4" s="12" t="s">
        <v>508</v>
      </c>
    </row>
    <row r="6" spans="1:20" hidden="1"/>
    <row r="7" spans="1:20" hidden="1"/>
    <row r="8" spans="1:20" ht="17.399999999999999">
      <c r="A8" s="4" t="s">
        <v>3</v>
      </c>
      <c r="B8" t="s">
        <v>463</v>
      </c>
      <c r="M8" s="12" t="s">
        <v>491</v>
      </c>
    </row>
    <row r="10" spans="1:20" hidden="1">
      <c r="A10" s="4" t="s">
        <v>465</v>
      </c>
      <c r="B10" s="4" t="s">
        <v>454</v>
      </c>
    </row>
    <row r="11" spans="1:20" ht="41.4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455</v>
      </c>
      <c r="M11" s="20" t="s">
        <v>13</v>
      </c>
      <c r="N11" s="20" t="s">
        <v>457</v>
      </c>
      <c r="O11" s="20" t="s">
        <v>458</v>
      </c>
      <c r="P11" s="20" t="s">
        <v>459</v>
      </c>
      <c r="Q11" s="20" t="s">
        <v>460</v>
      </c>
      <c r="R11" s="20" t="s">
        <v>461</v>
      </c>
      <c r="S11" s="20" t="s">
        <v>510</v>
      </c>
      <c r="T11" s="39" t="s">
        <v>499</v>
      </c>
    </row>
    <row r="12" spans="1:20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261826</v>
      </c>
      <c r="M12" s="7" t="s">
        <v>149</v>
      </c>
      <c r="N12" s="6">
        <v>50595</v>
      </c>
      <c r="O12" s="6">
        <v>51356</v>
      </c>
      <c r="P12" s="6">
        <v>50038</v>
      </c>
      <c r="Q12" s="6">
        <v>35848</v>
      </c>
      <c r="R12" s="6">
        <v>33678</v>
      </c>
      <c r="S12" s="6">
        <f t="shared" ref="S12:S44" si="0">SUM(N12:R12)</f>
        <v>221515</v>
      </c>
      <c r="T12" s="40">
        <f>+S12/$S$45</f>
        <v>0.10749482460813171</v>
      </c>
    </row>
    <row r="13" spans="1:20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239716</v>
      </c>
      <c r="M13" s="7" t="s">
        <v>133</v>
      </c>
      <c r="N13" s="6">
        <v>28855</v>
      </c>
      <c r="O13" s="6">
        <v>51503</v>
      </c>
      <c r="P13" s="6">
        <v>69794</v>
      </c>
      <c r="Q13" s="6">
        <v>18059</v>
      </c>
      <c r="R13" s="6">
        <v>27923</v>
      </c>
      <c r="S13" s="6">
        <f t="shared" si="0"/>
        <v>196134</v>
      </c>
      <c r="T13" s="40">
        <f t="shared" ref="T13:T45" si="1">+S13/$S$45</f>
        <v>9.5178159175185906E-2</v>
      </c>
    </row>
    <row r="14" spans="1:20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201086</v>
      </c>
      <c r="M14" s="7" t="s">
        <v>139</v>
      </c>
      <c r="N14" s="6">
        <v>44274</v>
      </c>
      <c r="O14" s="6">
        <v>36547</v>
      </c>
      <c r="P14" s="6">
        <v>31686</v>
      </c>
      <c r="Q14" s="6">
        <v>22418</v>
      </c>
      <c r="R14" s="6">
        <v>26547</v>
      </c>
      <c r="S14" s="6">
        <f t="shared" si="0"/>
        <v>161472</v>
      </c>
      <c r="T14" s="40">
        <f t="shared" si="1"/>
        <v>7.8357692793374012E-2</v>
      </c>
    </row>
    <row r="15" spans="1:20">
      <c r="A15" s="7" t="s">
        <v>130</v>
      </c>
      <c r="B15" s="6">
        <v>41475</v>
      </c>
      <c r="C15" s="6">
        <v>36847.24</v>
      </c>
      <c r="D15" s="6">
        <v>48981.14</v>
      </c>
      <c r="E15" s="6">
        <v>15833</v>
      </c>
      <c r="F15" s="6">
        <v>17788</v>
      </c>
      <c r="G15" s="6">
        <v>15667</v>
      </c>
      <c r="H15" s="6">
        <v>176591.38</v>
      </c>
      <c r="M15" s="7" t="s">
        <v>130</v>
      </c>
      <c r="N15" s="6">
        <v>41475</v>
      </c>
      <c r="O15" s="6">
        <v>36847.24</v>
      </c>
      <c r="P15" s="6">
        <v>48981.14</v>
      </c>
      <c r="Q15" s="6">
        <v>15833</v>
      </c>
      <c r="R15" s="6">
        <v>17788</v>
      </c>
      <c r="S15" s="6">
        <f t="shared" si="0"/>
        <v>160924.38</v>
      </c>
      <c r="T15" s="40">
        <f t="shared" si="1"/>
        <v>7.8091948641276387E-2</v>
      </c>
    </row>
    <row r="16" spans="1:20">
      <c r="A16" s="7" t="s">
        <v>186</v>
      </c>
      <c r="B16" s="6">
        <v>31530</v>
      </c>
      <c r="C16" s="6">
        <v>32690</v>
      </c>
      <c r="D16" s="6">
        <v>28835</v>
      </c>
      <c r="E16" s="6">
        <v>23445</v>
      </c>
      <c r="F16" s="6">
        <v>26044</v>
      </c>
      <c r="G16" s="6">
        <v>25012</v>
      </c>
      <c r="H16" s="6">
        <v>167556</v>
      </c>
      <c r="M16" s="7" t="s">
        <v>186</v>
      </c>
      <c r="N16" s="6">
        <v>31530</v>
      </c>
      <c r="O16" s="6">
        <v>32690</v>
      </c>
      <c r="P16" s="6">
        <v>28835</v>
      </c>
      <c r="Q16" s="6">
        <v>23445</v>
      </c>
      <c r="R16" s="6">
        <v>26044</v>
      </c>
      <c r="S16" s="6">
        <f t="shared" si="0"/>
        <v>142544</v>
      </c>
      <c r="T16" s="40">
        <f t="shared" si="1"/>
        <v>6.9172481678177675E-2</v>
      </c>
    </row>
    <row r="17" spans="1:20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159444.45000000001</v>
      </c>
      <c r="M17" s="7" t="s">
        <v>146</v>
      </c>
      <c r="N17" s="6">
        <v>26613</v>
      </c>
      <c r="O17" s="6">
        <v>33116</v>
      </c>
      <c r="P17" s="6">
        <v>32419</v>
      </c>
      <c r="Q17" s="6">
        <v>32482</v>
      </c>
      <c r="R17" s="6">
        <v>14247</v>
      </c>
      <c r="S17" s="6">
        <f t="shared" si="0"/>
        <v>138877</v>
      </c>
      <c r="T17" s="40">
        <f t="shared" si="1"/>
        <v>6.7392992605934177E-2</v>
      </c>
    </row>
    <row r="18" spans="1:20">
      <c r="A18" s="7" t="s">
        <v>169</v>
      </c>
      <c r="B18" s="6">
        <v>27770</v>
      </c>
      <c r="C18" s="6">
        <v>24192</v>
      </c>
      <c r="D18" s="6">
        <v>26697</v>
      </c>
      <c r="E18" s="6">
        <v>25574</v>
      </c>
      <c r="F18" s="6">
        <v>20348</v>
      </c>
      <c r="G18" s="6">
        <v>27829</v>
      </c>
      <c r="H18" s="6">
        <v>152410</v>
      </c>
      <c r="M18" s="7" t="s">
        <v>169</v>
      </c>
      <c r="N18" s="6">
        <v>27770</v>
      </c>
      <c r="O18" s="6">
        <v>24192</v>
      </c>
      <c r="P18" s="6">
        <v>26697</v>
      </c>
      <c r="Q18" s="6">
        <v>25574</v>
      </c>
      <c r="R18" s="6">
        <v>20348</v>
      </c>
      <c r="S18" s="6">
        <f t="shared" si="0"/>
        <v>124581</v>
      </c>
      <c r="T18" s="40">
        <f t="shared" si="1"/>
        <v>6.045555716094015E-2</v>
      </c>
    </row>
    <row r="19" spans="1:20">
      <c r="A19" s="7" t="s">
        <v>27</v>
      </c>
      <c r="B19" s="6">
        <v>22496</v>
      </c>
      <c r="C19" s="6">
        <v>17495.75</v>
      </c>
      <c r="D19" s="6">
        <v>38152.5</v>
      </c>
      <c r="E19" s="6">
        <v>17059</v>
      </c>
      <c r="F19" s="6">
        <v>23646</v>
      </c>
      <c r="G19" s="6">
        <v>33450</v>
      </c>
      <c r="H19" s="6">
        <v>152299.25</v>
      </c>
      <c r="M19" s="7" t="s">
        <v>27</v>
      </c>
      <c r="N19" s="6">
        <v>22496</v>
      </c>
      <c r="O19" s="6">
        <v>17495.75</v>
      </c>
      <c r="P19" s="6">
        <v>38152.5</v>
      </c>
      <c r="Q19" s="6">
        <v>17059</v>
      </c>
      <c r="R19" s="6">
        <v>23646</v>
      </c>
      <c r="S19" s="6">
        <f t="shared" si="0"/>
        <v>118849.25</v>
      </c>
      <c r="T19" s="40">
        <f t="shared" si="1"/>
        <v>5.7674104613944871E-2</v>
      </c>
    </row>
    <row r="20" spans="1:20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114086.79999999999</v>
      </c>
      <c r="M20" s="7" t="s">
        <v>223</v>
      </c>
      <c r="N20" s="6">
        <v>86946</v>
      </c>
      <c r="O20" s="6">
        <v>5903</v>
      </c>
      <c r="P20" s="6">
        <v>7330</v>
      </c>
      <c r="Q20" s="6">
        <v>4746</v>
      </c>
      <c r="R20" s="6">
        <v>2035</v>
      </c>
      <c r="S20" s="6">
        <f t="shared" si="0"/>
        <v>106960</v>
      </c>
      <c r="T20" s="40">
        <f t="shared" si="1"/>
        <v>5.1904595355103576E-2</v>
      </c>
    </row>
    <row r="21" spans="1:20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111897</v>
      </c>
      <c r="M21" s="7" t="s">
        <v>51</v>
      </c>
      <c r="N21" s="6">
        <v>17213</v>
      </c>
      <c r="O21" s="6">
        <v>18339</v>
      </c>
      <c r="P21" s="6">
        <v>28834</v>
      </c>
      <c r="Q21" s="6">
        <v>20294</v>
      </c>
      <c r="R21" s="6">
        <v>14487.26</v>
      </c>
      <c r="S21" s="6">
        <f t="shared" si="0"/>
        <v>99167.26</v>
      </c>
      <c r="T21" s="40">
        <f t="shared" si="1"/>
        <v>4.8123003952639756E-2</v>
      </c>
    </row>
    <row r="22" spans="1:20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86011.72</v>
      </c>
      <c r="M22" s="7" t="s">
        <v>36</v>
      </c>
      <c r="N22" s="6">
        <v>10412</v>
      </c>
      <c r="O22" s="6">
        <v>13199</v>
      </c>
      <c r="P22" s="6">
        <v>16543</v>
      </c>
      <c r="Q22" s="6">
        <v>12490</v>
      </c>
      <c r="R22" s="6">
        <v>14747</v>
      </c>
      <c r="S22" s="6">
        <f t="shared" si="0"/>
        <v>67391</v>
      </c>
      <c r="T22" s="40">
        <f t="shared" si="1"/>
        <v>3.2702903754448252E-2</v>
      </c>
    </row>
    <row r="23" spans="1:20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78376.03</v>
      </c>
      <c r="M23" s="7" t="s">
        <v>24</v>
      </c>
      <c r="N23" s="6">
        <v>20099</v>
      </c>
      <c r="O23" s="6">
        <v>16089</v>
      </c>
      <c r="P23" s="6">
        <v>7255</v>
      </c>
      <c r="Q23" s="6">
        <v>8396</v>
      </c>
      <c r="R23" s="6">
        <v>8555</v>
      </c>
      <c r="S23" s="6">
        <f t="shared" si="0"/>
        <v>60394</v>
      </c>
      <c r="T23" s="40">
        <f t="shared" si="1"/>
        <v>2.9307461965932362E-2</v>
      </c>
    </row>
    <row r="24" spans="1:20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66840</v>
      </c>
      <c r="M24" s="7" t="s">
        <v>136</v>
      </c>
      <c r="N24" s="6">
        <v>15914</v>
      </c>
      <c r="O24" s="6">
        <v>8824</v>
      </c>
      <c r="P24" s="6">
        <v>10756</v>
      </c>
      <c r="Q24" s="6">
        <v>13905</v>
      </c>
      <c r="R24" s="6">
        <v>9611</v>
      </c>
      <c r="S24" s="6">
        <f t="shared" si="0"/>
        <v>59010</v>
      </c>
      <c r="T24" s="40">
        <f t="shared" si="1"/>
        <v>2.8635846782953084E-2</v>
      </c>
    </row>
    <row r="25" spans="1:20">
      <c r="A25" s="7" t="s">
        <v>21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57603</v>
      </c>
      <c r="M25" s="7" t="s">
        <v>154</v>
      </c>
      <c r="N25" s="6">
        <v>8354</v>
      </c>
      <c r="O25" s="6">
        <v>10079.120000000001</v>
      </c>
      <c r="P25" s="6">
        <v>12620.479999999998</v>
      </c>
      <c r="Q25" s="6">
        <v>7832</v>
      </c>
      <c r="R25" s="6">
        <v>10831.84</v>
      </c>
      <c r="S25" s="6">
        <f t="shared" si="0"/>
        <v>49717.440000000002</v>
      </c>
      <c r="T25" s="40">
        <f t="shared" si="1"/>
        <v>2.4126436100333215E-2</v>
      </c>
    </row>
    <row r="26" spans="1:20">
      <c r="A26" s="7" t="s">
        <v>154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56626.04</v>
      </c>
      <c r="M26" s="7" t="s">
        <v>21</v>
      </c>
      <c r="N26" s="6">
        <v>9483</v>
      </c>
      <c r="O26" s="6">
        <v>10680</v>
      </c>
      <c r="P26" s="6">
        <v>6662</v>
      </c>
      <c r="Q26" s="6">
        <v>6852</v>
      </c>
      <c r="R26" s="6">
        <v>12310</v>
      </c>
      <c r="S26" s="6">
        <f t="shared" si="0"/>
        <v>45987</v>
      </c>
      <c r="T26" s="40">
        <f t="shared" si="1"/>
        <v>2.2316161430395925E-2</v>
      </c>
    </row>
    <row r="27" spans="1:20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53038</v>
      </c>
      <c r="M27" s="7" t="s">
        <v>118</v>
      </c>
      <c r="N27" s="6">
        <v>12490</v>
      </c>
      <c r="O27" s="6">
        <v>8571</v>
      </c>
      <c r="P27" s="6">
        <v>6725</v>
      </c>
      <c r="Q27" s="6">
        <v>8257</v>
      </c>
      <c r="R27" s="6">
        <v>5534</v>
      </c>
      <c r="S27" s="6">
        <f t="shared" si="0"/>
        <v>41577</v>
      </c>
      <c r="T27" s="40">
        <f t="shared" si="1"/>
        <v>2.0176115941278435E-2</v>
      </c>
    </row>
    <row r="28" spans="1:20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48380</v>
      </c>
      <c r="M28" s="7" t="s">
        <v>41</v>
      </c>
      <c r="N28" s="6">
        <v>6055</v>
      </c>
      <c r="O28" s="6">
        <v>12562</v>
      </c>
      <c r="P28" s="6">
        <v>7531</v>
      </c>
      <c r="Q28" s="6">
        <v>7032</v>
      </c>
      <c r="R28" s="6">
        <v>6924</v>
      </c>
      <c r="S28" s="6">
        <f t="shared" si="0"/>
        <v>40104</v>
      </c>
      <c r="T28" s="40">
        <f t="shared" si="1"/>
        <v>1.9461311631648034E-2</v>
      </c>
    </row>
    <row r="29" spans="1:20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43743</v>
      </c>
      <c r="M29" s="7" t="s">
        <v>44</v>
      </c>
      <c r="N29" s="6">
        <v>3422</v>
      </c>
      <c r="O29" s="6">
        <v>23197</v>
      </c>
      <c r="P29" s="6">
        <v>8377</v>
      </c>
      <c r="Q29" s="6">
        <v>860</v>
      </c>
      <c r="R29" s="6">
        <v>4097</v>
      </c>
      <c r="S29" s="6">
        <f t="shared" si="0"/>
        <v>39953</v>
      </c>
      <c r="T29" s="40">
        <f t="shared" si="1"/>
        <v>1.9388035697666915E-2</v>
      </c>
    </row>
    <row r="30" spans="1:20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32392.53</v>
      </c>
      <c r="M30" s="7" t="s">
        <v>204</v>
      </c>
      <c r="N30" s="6">
        <v>3305</v>
      </c>
      <c r="O30" s="6">
        <v>4964.6000000000004</v>
      </c>
      <c r="P30" s="6">
        <v>7425.82</v>
      </c>
      <c r="Q30" s="6">
        <v>5735</v>
      </c>
      <c r="R30" s="6">
        <v>4836.3999999999996</v>
      </c>
      <c r="S30" s="6">
        <f t="shared" si="0"/>
        <v>26266.82</v>
      </c>
      <c r="T30" s="40">
        <f t="shared" si="1"/>
        <v>1.2746528266317704E-2</v>
      </c>
    </row>
    <row r="31" spans="1:20">
      <c r="A31" s="7" t="s">
        <v>123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25451.279999999999</v>
      </c>
      <c r="M31" s="7" t="s">
        <v>123</v>
      </c>
      <c r="N31" s="6">
        <v>4608</v>
      </c>
      <c r="O31" s="6">
        <v>4574.54</v>
      </c>
      <c r="P31" s="6">
        <v>7382.18</v>
      </c>
      <c r="Q31" s="6">
        <v>1891</v>
      </c>
      <c r="R31" s="6">
        <v>4293.9399999999996</v>
      </c>
      <c r="S31" s="6">
        <f t="shared" si="0"/>
        <v>22749.66</v>
      </c>
      <c r="T31" s="40">
        <f t="shared" si="1"/>
        <v>1.1039752213595601E-2</v>
      </c>
    </row>
    <row r="32" spans="1:20">
      <c r="A32" s="7" t="s">
        <v>33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25354</v>
      </c>
      <c r="M32" s="7" t="s">
        <v>301</v>
      </c>
      <c r="N32" s="6">
        <v>12876</v>
      </c>
      <c r="O32" s="6">
        <v>6461</v>
      </c>
      <c r="P32" s="6">
        <v>1803.45</v>
      </c>
      <c r="Q32" s="6"/>
      <c r="R32" s="6">
        <v>1530</v>
      </c>
      <c r="S32" s="6">
        <f t="shared" si="0"/>
        <v>22670.45</v>
      </c>
      <c r="T32" s="40">
        <f t="shared" si="1"/>
        <v>1.1001313890876102E-2</v>
      </c>
    </row>
    <row r="33" spans="1:20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23920.45</v>
      </c>
      <c r="M33" s="7" t="s">
        <v>33</v>
      </c>
      <c r="N33" s="6">
        <v>3636</v>
      </c>
      <c r="O33" s="6">
        <v>2705</v>
      </c>
      <c r="P33" s="6">
        <v>4856</v>
      </c>
      <c r="Q33" s="6">
        <v>3190</v>
      </c>
      <c r="R33" s="6">
        <v>5191</v>
      </c>
      <c r="S33" s="6">
        <f t="shared" si="0"/>
        <v>19578</v>
      </c>
      <c r="T33" s="40">
        <f t="shared" si="1"/>
        <v>9.500637321075334E-3</v>
      </c>
    </row>
    <row r="34" spans="1:20">
      <c r="A34" s="7" t="s">
        <v>106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18402.36</v>
      </c>
      <c r="M34" s="7" t="s">
        <v>106</v>
      </c>
      <c r="N34" s="6">
        <v>1263</v>
      </c>
      <c r="O34" s="6">
        <v>4328</v>
      </c>
      <c r="P34" s="6">
        <v>2768</v>
      </c>
      <c r="Q34" s="6">
        <v>4882</v>
      </c>
      <c r="R34" s="6">
        <v>2933.18</v>
      </c>
      <c r="S34" s="6">
        <f t="shared" si="0"/>
        <v>16174.18</v>
      </c>
      <c r="T34" s="40">
        <f t="shared" si="1"/>
        <v>7.8488618932368096E-3</v>
      </c>
    </row>
    <row r="35" spans="1:20">
      <c r="A35" s="7" t="s">
        <v>166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16970.3</v>
      </c>
      <c r="M35" s="7" t="s">
        <v>166</v>
      </c>
      <c r="N35" s="6">
        <v>3286</v>
      </c>
      <c r="O35" s="6">
        <v>2609</v>
      </c>
      <c r="P35" s="6">
        <v>6205</v>
      </c>
      <c r="Q35" s="6">
        <v>466.3</v>
      </c>
      <c r="R35" s="6">
        <v>2142</v>
      </c>
      <c r="S35" s="6">
        <f t="shared" si="0"/>
        <v>14708.3</v>
      </c>
      <c r="T35" s="40">
        <f t="shared" si="1"/>
        <v>7.1375127137384992E-3</v>
      </c>
    </row>
    <row r="36" spans="1:20">
      <c r="A36" s="7" t="s">
        <v>30</v>
      </c>
      <c r="B36" s="6">
        <v>3438</v>
      </c>
      <c r="C36" s="6">
        <v>2674</v>
      </c>
      <c r="D36" s="6">
        <v>3000</v>
      </c>
      <c r="E36" s="6">
        <v>1707</v>
      </c>
      <c r="F36" s="6">
        <v>3062</v>
      </c>
      <c r="G36" s="6">
        <v>720</v>
      </c>
      <c r="H36" s="6">
        <v>14601</v>
      </c>
      <c r="M36" s="7" t="s">
        <v>30</v>
      </c>
      <c r="N36" s="6">
        <v>3438</v>
      </c>
      <c r="O36" s="6">
        <v>2674</v>
      </c>
      <c r="P36" s="6">
        <v>3000</v>
      </c>
      <c r="Q36" s="6">
        <v>1707</v>
      </c>
      <c r="R36" s="6">
        <v>3062</v>
      </c>
      <c r="S36" s="6">
        <f t="shared" si="0"/>
        <v>13881</v>
      </c>
      <c r="T36" s="40">
        <f t="shared" si="1"/>
        <v>6.7360479443174335E-3</v>
      </c>
    </row>
    <row r="37" spans="1:20">
      <c r="A37" s="7" t="s">
        <v>248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13510</v>
      </c>
      <c r="M37" s="7" t="s">
        <v>183</v>
      </c>
      <c r="N37" s="6">
        <v>5989</v>
      </c>
      <c r="O37" s="6">
        <v>710</v>
      </c>
      <c r="P37" s="6">
        <v>2199</v>
      </c>
      <c r="Q37" s="6">
        <v>1348</v>
      </c>
      <c r="R37" s="6">
        <v>1303</v>
      </c>
      <c r="S37" s="6">
        <f t="shared" si="0"/>
        <v>11549</v>
      </c>
      <c r="T37" s="40">
        <f t="shared" si="1"/>
        <v>5.6043957718407925E-3</v>
      </c>
    </row>
    <row r="38" spans="1:20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12074</v>
      </c>
      <c r="M38" s="7" t="s">
        <v>248</v>
      </c>
      <c r="N38" s="6">
        <v>328</v>
      </c>
      <c r="O38" s="6">
        <v>1069</v>
      </c>
      <c r="P38" s="6">
        <v>2989</v>
      </c>
      <c r="Q38" s="6">
        <v>257</v>
      </c>
      <c r="R38" s="6">
        <v>5638</v>
      </c>
      <c r="S38" s="6">
        <f t="shared" si="0"/>
        <v>10281</v>
      </c>
      <c r="T38" s="40">
        <f t="shared" si="1"/>
        <v>4.9890720348337685E-3</v>
      </c>
    </row>
    <row r="39" spans="1:20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8500</v>
      </c>
      <c r="M39" s="7" t="s">
        <v>207</v>
      </c>
      <c r="N39" s="6">
        <v>1911</v>
      </c>
      <c r="O39" s="6">
        <v>1662</v>
      </c>
      <c r="P39" s="6">
        <v>1476</v>
      </c>
      <c r="Q39" s="6">
        <v>1651</v>
      </c>
      <c r="R39" s="6">
        <v>1040</v>
      </c>
      <c r="S39" s="6">
        <f t="shared" si="0"/>
        <v>7740</v>
      </c>
      <c r="T39" s="40">
        <f t="shared" si="1"/>
        <v>3.7559982053898809E-3</v>
      </c>
    </row>
    <row r="40" spans="1:20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6438</v>
      </c>
      <c r="M40" s="7" t="s">
        <v>255</v>
      </c>
      <c r="N40" s="6">
        <v>872</v>
      </c>
      <c r="O40" s="6">
        <v>1568.54</v>
      </c>
      <c r="P40" s="6">
        <v>1896</v>
      </c>
      <c r="Q40" s="6">
        <v>761</v>
      </c>
      <c r="R40" s="6">
        <v>929</v>
      </c>
      <c r="S40" s="6">
        <f t="shared" si="0"/>
        <v>6026.54</v>
      </c>
      <c r="T40" s="40">
        <f t="shared" si="1"/>
        <v>2.9245056104276915E-3</v>
      </c>
    </row>
    <row r="41" spans="1:20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6358.54</v>
      </c>
      <c r="M41" s="7" t="s">
        <v>229</v>
      </c>
      <c r="N41" s="6">
        <v>3472</v>
      </c>
      <c r="O41" s="6">
        <v>1130</v>
      </c>
      <c r="P41" s="6">
        <v>972</v>
      </c>
      <c r="Q41" s="6"/>
      <c r="R41" s="6">
        <v>306</v>
      </c>
      <c r="S41" s="6">
        <f t="shared" si="0"/>
        <v>5880</v>
      </c>
      <c r="T41" s="40">
        <f t="shared" si="1"/>
        <v>2.853393985489987E-3</v>
      </c>
    </row>
    <row r="42" spans="1:20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5764</v>
      </c>
      <c r="M42" s="7" t="s">
        <v>180</v>
      </c>
      <c r="N42" s="6">
        <v>2021</v>
      </c>
      <c r="O42" s="6">
        <v>1233</v>
      </c>
      <c r="P42" s="6">
        <v>416</v>
      </c>
      <c r="Q42" s="6">
        <v>952</v>
      </c>
      <c r="R42" s="6">
        <v>245</v>
      </c>
      <c r="S42" s="6">
        <f t="shared" si="0"/>
        <v>4867</v>
      </c>
      <c r="T42" s="40">
        <f t="shared" si="1"/>
        <v>2.3618143754047223E-3</v>
      </c>
    </row>
    <row r="43" spans="1:20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3051.58</v>
      </c>
      <c r="M43" s="7" t="s">
        <v>189</v>
      </c>
      <c r="N43" s="6"/>
      <c r="O43" s="6">
        <v>887.58</v>
      </c>
      <c r="P43" s="6">
        <v>392</v>
      </c>
      <c r="Q43" s="6">
        <v>490</v>
      </c>
      <c r="R43" s="6">
        <v>122</v>
      </c>
      <c r="S43" s="6">
        <f t="shared" si="0"/>
        <v>1891.58</v>
      </c>
      <c r="T43" s="40">
        <f t="shared" si="1"/>
        <v>9.1792908079475332E-4</v>
      </c>
    </row>
    <row r="44" spans="1:20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2753</v>
      </c>
      <c r="M44" s="7" t="s">
        <v>54</v>
      </c>
      <c r="N44" s="6">
        <v>525</v>
      </c>
      <c r="O44" s="6"/>
      <c r="P44" s="6">
        <v>398</v>
      </c>
      <c r="Q44" s="6">
        <v>360</v>
      </c>
      <c r="R44" s="6"/>
      <c r="S44" s="6">
        <f t="shared" si="0"/>
        <v>1283</v>
      </c>
      <c r="T44" s="40">
        <f t="shared" si="1"/>
        <v>6.2260280329653973E-4</v>
      </c>
    </row>
    <row r="45" spans="1:20" ht="13.8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2443071.71</v>
      </c>
      <c r="M45" s="23" t="s">
        <v>455</v>
      </c>
      <c r="N45" s="22">
        <f t="shared" ref="N45:R45" si="2">SUM(N12:N44)</f>
        <v>511526</v>
      </c>
      <c r="O45" s="22">
        <f t="shared" si="2"/>
        <v>447766.36999999994</v>
      </c>
      <c r="P45" s="22">
        <f t="shared" si="2"/>
        <v>483414.57</v>
      </c>
      <c r="Q45" s="22">
        <f t="shared" si="2"/>
        <v>305072.3</v>
      </c>
      <c r="R45" s="22">
        <f t="shared" si="2"/>
        <v>312924.62</v>
      </c>
      <c r="S45" s="22">
        <f>SUM(S12:S44)</f>
        <v>2060703.8599999999</v>
      </c>
      <c r="T45" s="41">
        <f t="shared" si="1"/>
        <v>1</v>
      </c>
    </row>
    <row r="47" spans="1:20" hidden="1">
      <c r="A47" s="4" t="s">
        <v>3</v>
      </c>
      <c r="B47" t="s">
        <v>463</v>
      </c>
    </row>
    <row r="48" spans="1:20" ht="17.399999999999999">
      <c r="M48" s="12" t="s">
        <v>492</v>
      </c>
    </row>
    <row r="49" spans="1:20">
      <c r="A49" s="4" t="s">
        <v>465</v>
      </c>
      <c r="B49" s="4" t="s">
        <v>454</v>
      </c>
    </row>
    <row r="50" spans="1:20" ht="41.4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455</v>
      </c>
      <c r="M50" s="20" t="s">
        <v>456</v>
      </c>
      <c r="N50" s="20" t="s">
        <v>457</v>
      </c>
      <c r="O50" s="20" t="s">
        <v>458</v>
      </c>
      <c r="P50" s="20" t="s">
        <v>459</v>
      </c>
      <c r="Q50" s="20" t="s">
        <v>460</v>
      </c>
      <c r="R50" s="20" t="s">
        <v>461</v>
      </c>
      <c r="S50" s="20" t="s">
        <v>510</v>
      </c>
      <c r="T50" s="39" t="s">
        <v>499</v>
      </c>
    </row>
    <row r="51" spans="1:20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219693</v>
      </c>
      <c r="M51" s="7" t="s">
        <v>148</v>
      </c>
      <c r="N51" s="6">
        <v>41934</v>
      </c>
      <c r="O51" s="6">
        <v>47350</v>
      </c>
      <c r="P51" s="6">
        <v>43635</v>
      </c>
      <c r="Q51" s="6">
        <v>31277</v>
      </c>
      <c r="R51" s="6">
        <v>25630</v>
      </c>
      <c r="S51" s="6">
        <f t="shared" ref="S51:S82" si="3">SUM(N51:R51)</f>
        <v>189826</v>
      </c>
      <c r="T51" s="40">
        <f>+S51/$S$178</f>
        <v>9.2117069164901727E-2</v>
      </c>
    </row>
    <row r="52" spans="1:20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159330</v>
      </c>
      <c r="M52" s="7" t="s">
        <v>129</v>
      </c>
      <c r="N52" s="6">
        <v>35976</v>
      </c>
      <c r="O52" s="6">
        <v>32389.24</v>
      </c>
      <c r="P52" s="6">
        <v>38770.94</v>
      </c>
      <c r="Q52" s="6">
        <v>14258</v>
      </c>
      <c r="R52" s="6">
        <v>16105</v>
      </c>
      <c r="S52" s="6">
        <f t="shared" si="3"/>
        <v>137499.18</v>
      </c>
      <c r="T52" s="40">
        <f t="shared" ref="T52:T115" si="4">+S52/$S$178</f>
        <v>6.6724376398266158E-2</v>
      </c>
    </row>
    <row r="53" spans="1:20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151699.18</v>
      </c>
      <c r="M53" s="7" t="s">
        <v>143</v>
      </c>
      <c r="N53" s="6">
        <v>17022</v>
      </c>
      <c r="O53" s="6">
        <v>39292</v>
      </c>
      <c r="P53" s="6">
        <v>47800</v>
      </c>
      <c r="Q53" s="6">
        <v>11910</v>
      </c>
      <c r="R53" s="6">
        <v>17184</v>
      </c>
      <c r="S53" s="6">
        <f t="shared" si="3"/>
        <v>133208</v>
      </c>
      <c r="T53" s="40">
        <f t="shared" si="4"/>
        <v>6.4641990819583356E-2</v>
      </c>
    </row>
    <row r="54" spans="1:20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138850.45000000001</v>
      </c>
      <c r="M54" s="7" t="s">
        <v>145</v>
      </c>
      <c r="N54" s="6">
        <v>25014</v>
      </c>
      <c r="O54" s="6">
        <v>29287</v>
      </c>
      <c r="P54" s="6">
        <v>30421</v>
      </c>
      <c r="Q54" s="6">
        <v>26358</v>
      </c>
      <c r="R54" s="6">
        <v>11232</v>
      </c>
      <c r="S54" s="6">
        <f t="shared" si="3"/>
        <v>122312</v>
      </c>
      <c r="T54" s="40">
        <f t="shared" si="4"/>
        <v>5.9354477066879456E-2</v>
      </c>
    </row>
    <row r="55" spans="1:20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109946</v>
      </c>
      <c r="M55" s="7" t="s">
        <v>222</v>
      </c>
      <c r="N55" s="6">
        <v>81878</v>
      </c>
      <c r="O55" s="6">
        <v>5606</v>
      </c>
      <c r="P55" s="6">
        <v>6287</v>
      </c>
      <c r="Q55" s="6">
        <v>2179</v>
      </c>
      <c r="R55" s="6">
        <v>632</v>
      </c>
      <c r="S55" s="6">
        <f t="shared" si="3"/>
        <v>96582</v>
      </c>
      <c r="T55" s="40">
        <f t="shared" si="4"/>
        <v>4.686845202493093E-2</v>
      </c>
    </row>
    <row r="56" spans="1:20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109802.79999999999</v>
      </c>
      <c r="M56" s="7" t="s">
        <v>50</v>
      </c>
      <c r="N56" s="6">
        <v>13235</v>
      </c>
      <c r="O56" s="6">
        <v>18033</v>
      </c>
      <c r="P56" s="6">
        <v>28834</v>
      </c>
      <c r="Q56" s="6">
        <v>20294</v>
      </c>
      <c r="R56" s="6">
        <v>14487.26</v>
      </c>
      <c r="S56" s="6">
        <f t="shared" si="3"/>
        <v>94883.26</v>
      </c>
      <c r="T56" s="40">
        <f t="shared" si="4"/>
        <v>4.6044102620354181E-2</v>
      </c>
    </row>
    <row r="57" spans="1:20">
      <c r="A57" s="7" t="s">
        <v>222</v>
      </c>
      <c r="B57" s="6">
        <v>81878</v>
      </c>
      <c r="C57" s="6">
        <v>5606</v>
      </c>
      <c r="D57" s="6">
        <v>6287</v>
      </c>
      <c r="E57" s="6">
        <v>2179</v>
      </c>
      <c r="F57" s="6">
        <v>632</v>
      </c>
      <c r="G57" s="6">
        <v>3530</v>
      </c>
      <c r="H57" s="6">
        <v>100112</v>
      </c>
      <c r="M57" s="7" t="s">
        <v>168</v>
      </c>
      <c r="N57" s="6">
        <v>18028</v>
      </c>
      <c r="O57" s="6">
        <v>18145</v>
      </c>
      <c r="P57" s="6">
        <v>21560</v>
      </c>
      <c r="Q57" s="6">
        <v>18429</v>
      </c>
      <c r="R57" s="6">
        <v>14531</v>
      </c>
      <c r="S57" s="6">
        <f t="shared" si="3"/>
        <v>90693</v>
      </c>
      <c r="T57" s="40">
        <f t="shared" si="4"/>
        <v>4.4010690599667238E-2</v>
      </c>
    </row>
    <row r="58" spans="1:20">
      <c r="A58" s="7" t="s">
        <v>191</v>
      </c>
      <c r="B58" s="6">
        <v>20260</v>
      </c>
      <c r="C58" s="6">
        <v>21776</v>
      </c>
      <c r="D58" s="6">
        <v>17671</v>
      </c>
      <c r="E58" s="6">
        <v>13227</v>
      </c>
      <c r="F58" s="6">
        <v>15342</v>
      </c>
      <c r="G58" s="6">
        <v>11663</v>
      </c>
      <c r="H58" s="6">
        <v>99939</v>
      </c>
      <c r="M58" s="7" t="s">
        <v>191</v>
      </c>
      <c r="N58" s="6">
        <v>20260</v>
      </c>
      <c r="O58" s="6">
        <v>21776</v>
      </c>
      <c r="P58" s="6">
        <v>17671</v>
      </c>
      <c r="Q58" s="6">
        <v>13227</v>
      </c>
      <c r="R58" s="6">
        <v>15342</v>
      </c>
      <c r="S58" s="6">
        <f t="shared" si="3"/>
        <v>88276</v>
      </c>
      <c r="T58" s="40">
        <f t="shared" si="4"/>
        <v>4.2837790384883341E-2</v>
      </c>
    </row>
    <row r="59" spans="1:20">
      <c r="A59" s="7" t="s">
        <v>138</v>
      </c>
      <c r="B59" s="6">
        <v>19406</v>
      </c>
      <c r="C59" s="6">
        <v>15525</v>
      </c>
      <c r="D59" s="6">
        <v>12516</v>
      </c>
      <c r="E59" s="6">
        <v>12822</v>
      </c>
      <c r="F59" s="6">
        <v>8342</v>
      </c>
      <c r="G59" s="6">
        <v>19025</v>
      </c>
      <c r="H59" s="6">
        <v>87636</v>
      </c>
      <c r="M59" s="7" t="s">
        <v>26</v>
      </c>
      <c r="N59" s="6">
        <v>11316</v>
      </c>
      <c r="O59" s="6">
        <v>12540</v>
      </c>
      <c r="P59" s="6">
        <v>25107</v>
      </c>
      <c r="Q59" s="6">
        <v>13201</v>
      </c>
      <c r="R59" s="6">
        <v>12578</v>
      </c>
      <c r="S59" s="6">
        <f t="shared" si="3"/>
        <v>74742</v>
      </c>
      <c r="T59" s="40">
        <f t="shared" si="4"/>
        <v>3.6270131507396698E-2</v>
      </c>
    </row>
    <row r="60" spans="1:20">
      <c r="A60" s="7" t="s">
        <v>26</v>
      </c>
      <c r="B60" s="6">
        <v>11316</v>
      </c>
      <c r="C60" s="6">
        <v>12540</v>
      </c>
      <c r="D60" s="6">
        <v>25107</v>
      </c>
      <c r="E60" s="6">
        <v>13201</v>
      </c>
      <c r="F60" s="6">
        <v>12578</v>
      </c>
      <c r="G60" s="6">
        <v>10667</v>
      </c>
      <c r="H60" s="6">
        <v>85409</v>
      </c>
      <c r="M60" s="7" t="s">
        <v>138</v>
      </c>
      <c r="N60" s="6">
        <v>19406</v>
      </c>
      <c r="O60" s="6">
        <v>15525</v>
      </c>
      <c r="P60" s="6">
        <v>12516</v>
      </c>
      <c r="Q60" s="6">
        <v>12822</v>
      </c>
      <c r="R60" s="6">
        <v>8342</v>
      </c>
      <c r="S60" s="6">
        <f t="shared" si="3"/>
        <v>68611</v>
      </c>
      <c r="T60" s="40">
        <f t="shared" si="4"/>
        <v>3.3294934479328818E-2</v>
      </c>
    </row>
    <row r="61" spans="1:20">
      <c r="A61" s="7" t="s">
        <v>120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79552.72</v>
      </c>
      <c r="M61" s="7" t="s">
        <v>120</v>
      </c>
      <c r="N61" s="6">
        <v>7837</v>
      </c>
      <c r="O61" s="6">
        <v>12668</v>
      </c>
      <c r="P61" s="6">
        <v>14404</v>
      </c>
      <c r="Q61" s="6">
        <v>12490</v>
      </c>
      <c r="R61" s="6">
        <v>14216</v>
      </c>
      <c r="S61" s="6">
        <f t="shared" si="3"/>
        <v>61615</v>
      </c>
      <c r="T61" s="40">
        <f t="shared" si="4"/>
        <v>2.9899977961898899E-2</v>
      </c>
    </row>
    <row r="62" spans="1:20">
      <c r="A62" s="7" t="s">
        <v>132</v>
      </c>
      <c r="B62" s="6">
        <v>11833</v>
      </c>
      <c r="C62" s="6">
        <v>11545</v>
      </c>
      <c r="D62" s="6">
        <v>21994</v>
      </c>
      <c r="E62" s="6">
        <v>5483</v>
      </c>
      <c r="F62" s="6">
        <v>10739</v>
      </c>
      <c r="G62" s="6">
        <v>16854</v>
      </c>
      <c r="H62" s="6">
        <v>78448</v>
      </c>
      <c r="M62" s="7" t="s">
        <v>132</v>
      </c>
      <c r="N62" s="6">
        <v>11833</v>
      </c>
      <c r="O62" s="6">
        <v>11545</v>
      </c>
      <c r="P62" s="6">
        <v>21994</v>
      </c>
      <c r="Q62" s="6">
        <v>5483</v>
      </c>
      <c r="R62" s="6">
        <v>10739</v>
      </c>
      <c r="S62" s="6">
        <f t="shared" si="3"/>
        <v>61594</v>
      </c>
      <c r="T62" s="40">
        <f t="shared" si="4"/>
        <v>2.9889787269093575E-2</v>
      </c>
    </row>
    <row r="63" spans="1:20">
      <c r="A63" s="7" t="s">
        <v>135</v>
      </c>
      <c r="B63" s="6">
        <v>14749</v>
      </c>
      <c r="C63" s="6">
        <v>8824</v>
      </c>
      <c r="D63" s="6">
        <v>10756</v>
      </c>
      <c r="E63" s="6">
        <v>13905</v>
      </c>
      <c r="F63" s="6">
        <v>9079</v>
      </c>
      <c r="G63" s="6">
        <v>18696.03</v>
      </c>
      <c r="H63" s="6">
        <v>76009.03</v>
      </c>
      <c r="M63" s="7" t="s">
        <v>135</v>
      </c>
      <c r="N63" s="6">
        <v>14749</v>
      </c>
      <c r="O63" s="6">
        <v>8824</v>
      </c>
      <c r="P63" s="6">
        <v>10756</v>
      </c>
      <c r="Q63" s="6">
        <v>13905</v>
      </c>
      <c r="R63" s="6">
        <v>9079</v>
      </c>
      <c r="S63" s="6">
        <f t="shared" si="3"/>
        <v>57313</v>
      </c>
      <c r="T63" s="40">
        <f t="shared" si="4"/>
        <v>2.7812341750065916E-2</v>
      </c>
    </row>
    <row r="64" spans="1:20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63596</v>
      </c>
      <c r="M64" s="7" t="s">
        <v>175</v>
      </c>
      <c r="N64" s="6">
        <v>17915</v>
      </c>
      <c r="O64" s="6">
        <v>10489</v>
      </c>
      <c r="P64" s="6">
        <v>7428</v>
      </c>
      <c r="Q64" s="6">
        <v>6059</v>
      </c>
      <c r="R64" s="6">
        <v>11788</v>
      </c>
      <c r="S64" s="6">
        <f t="shared" si="3"/>
        <v>53679</v>
      </c>
      <c r="T64" s="40">
        <f t="shared" si="4"/>
        <v>2.604886662365935E-2</v>
      </c>
    </row>
    <row r="65" spans="1:20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57603</v>
      </c>
      <c r="M65" s="7" t="s">
        <v>23</v>
      </c>
      <c r="N65" s="6">
        <v>14921</v>
      </c>
      <c r="O65" s="6">
        <v>12651</v>
      </c>
      <c r="P65" s="6">
        <v>7255</v>
      </c>
      <c r="Q65" s="6">
        <v>8396</v>
      </c>
      <c r="R65" s="6">
        <v>5513</v>
      </c>
      <c r="S65" s="6">
        <f t="shared" si="3"/>
        <v>48736</v>
      </c>
      <c r="T65" s="40">
        <f t="shared" si="4"/>
        <v>2.3650171645721085E-2</v>
      </c>
    </row>
    <row r="66" spans="1:20">
      <c r="A66" s="7" t="s">
        <v>23</v>
      </c>
      <c r="B66" s="6">
        <v>14921</v>
      </c>
      <c r="C66" s="6">
        <v>12651</v>
      </c>
      <c r="D66" s="6">
        <v>7255</v>
      </c>
      <c r="E66" s="6">
        <v>8396</v>
      </c>
      <c r="F66" s="6">
        <v>5513</v>
      </c>
      <c r="G66" s="6">
        <v>2764</v>
      </c>
      <c r="H66" s="6">
        <v>51500</v>
      </c>
      <c r="M66" s="7" t="s">
        <v>20</v>
      </c>
      <c r="N66" s="6">
        <v>9483</v>
      </c>
      <c r="O66" s="6">
        <v>10680</v>
      </c>
      <c r="P66" s="6">
        <v>6662</v>
      </c>
      <c r="Q66" s="6">
        <v>6852</v>
      </c>
      <c r="R66" s="6">
        <v>12310</v>
      </c>
      <c r="S66" s="6">
        <f t="shared" si="3"/>
        <v>45987</v>
      </c>
      <c r="T66" s="40">
        <f t="shared" si="4"/>
        <v>2.2316161430395918E-2</v>
      </c>
    </row>
    <row r="67" spans="1:20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49872</v>
      </c>
      <c r="M67" s="7" t="s">
        <v>185</v>
      </c>
      <c r="N67" s="6">
        <v>8635</v>
      </c>
      <c r="O67" s="6">
        <v>8610</v>
      </c>
      <c r="P67" s="6">
        <v>7460</v>
      </c>
      <c r="Q67" s="6">
        <v>7923</v>
      </c>
      <c r="R67" s="6">
        <v>8212</v>
      </c>
      <c r="S67" s="6">
        <f t="shared" si="3"/>
        <v>40840</v>
      </c>
      <c r="T67" s="40">
        <f t="shared" si="4"/>
        <v>1.9818471150920246E-2</v>
      </c>
    </row>
    <row r="68" spans="1:20">
      <c r="A68" s="7" t="s">
        <v>163</v>
      </c>
      <c r="B68" s="6">
        <v>6953</v>
      </c>
      <c r="C68" s="6">
        <v>10533</v>
      </c>
      <c r="D68" s="6">
        <v>11742</v>
      </c>
      <c r="E68" s="6">
        <v>3537</v>
      </c>
      <c r="F68" s="6">
        <v>6417</v>
      </c>
      <c r="G68" s="6">
        <v>10672</v>
      </c>
      <c r="H68" s="6">
        <v>49854</v>
      </c>
      <c r="M68" s="7" t="s">
        <v>163</v>
      </c>
      <c r="N68" s="6">
        <v>6953</v>
      </c>
      <c r="O68" s="6">
        <v>10533</v>
      </c>
      <c r="P68" s="6">
        <v>11742</v>
      </c>
      <c r="Q68" s="6">
        <v>3537</v>
      </c>
      <c r="R68" s="6">
        <v>6417</v>
      </c>
      <c r="S68" s="6">
        <f t="shared" si="3"/>
        <v>39182</v>
      </c>
      <c r="T68" s="40">
        <f t="shared" si="4"/>
        <v>1.9013891690385823E-2</v>
      </c>
    </row>
    <row r="69" spans="1:20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44576</v>
      </c>
      <c r="M69" s="7" t="s">
        <v>43</v>
      </c>
      <c r="N69" s="6">
        <v>3422</v>
      </c>
      <c r="O69" s="6">
        <v>23197</v>
      </c>
      <c r="P69" s="6">
        <v>6559</v>
      </c>
      <c r="Q69" s="6">
        <v>860</v>
      </c>
      <c r="R69" s="6">
        <v>4097</v>
      </c>
      <c r="S69" s="6">
        <f t="shared" si="3"/>
        <v>38135</v>
      </c>
      <c r="T69" s="40">
        <f t="shared" si="4"/>
        <v>1.8505812863377658E-2</v>
      </c>
    </row>
    <row r="70" spans="1:20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40342</v>
      </c>
      <c r="M70" s="7" t="s">
        <v>117</v>
      </c>
      <c r="N70" s="6">
        <v>9330</v>
      </c>
      <c r="O70" s="6">
        <v>7143</v>
      </c>
      <c r="P70" s="6">
        <v>6351</v>
      </c>
      <c r="Q70" s="6">
        <v>6325</v>
      </c>
      <c r="R70" s="6">
        <v>5196</v>
      </c>
      <c r="S70" s="6">
        <f t="shared" si="3"/>
        <v>34345</v>
      </c>
      <c r="T70" s="40">
        <f t="shared" si="4"/>
        <v>1.6666635447560134E-2</v>
      </c>
    </row>
    <row r="71" spans="1:20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34676</v>
      </c>
      <c r="M71" s="7" t="s">
        <v>46</v>
      </c>
      <c r="N71" s="6">
        <v>5515</v>
      </c>
      <c r="O71" s="6">
        <v>5584</v>
      </c>
      <c r="P71" s="6">
        <v>3637</v>
      </c>
      <c r="Q71" s="6">
        <v>5032</v>
      </c>
      <c r="R71" s="6">
        <v>6924</v>
      </c>
      <c r="S71" s="6">
        <f t="shared" si="3"/>
        <v>26692</v>
      </c>
      <c r="T71" s="40">
        <f t="shared" si="4"/>
        <v>1.2952855826649443E-2</v>
      </c>
    </row>
    <row r="72" spans="1:20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29183</v>
      </c>
      <c r="M72" s="7" t="s">
        <v>195</v>
      </c>
      <c r="N72" s="6">
        <v>6847</v>
      </c>
      <c r="O72" s="6">
        <v>2392</v>
      </c>
      <c r="P72" s="6">
        <v>3629</v>
      </c>
      <c r="Q72" s="6">
        <v>5654</v>
      </c>
      <c r="R72" s="6">
        <v>4985</v>
      </c>
      <c r="S72" s="6">
        <f t="shared" si="3"/>
        <v>23507</v>
      </c>
      <c r="T72" s="40">
        <f t="shared" si="4"/>
        <v>1.1407267417842365E-2</v>
      </c>
    </row>
    <row r="73" spans="1:20">
      <c r="A73" s="7" t="s">
        <v>153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25141.64</v>
      </c>
      <c r="M73" s="7" t="s">
        <v>153</v>
      </c>
      <c r="N73" s="6">
        <v>4122</v>
      </c>
      <c r="O73" s="6">
        <v>4269.8600000000006</v>
      </c>
      <c r="P73" s="6">
        <v>4632.2</v>
      </c>
      <c r="Q73" s="6">
        <v>3934</v>
      </c>
      <c r="R73" s="6">
        <v>5484</v>
      </c>
      <c r="S73" s="6">
        <f t="shared" si="3"/>
        <v>22442.06</v>
      </c>
      <c r="T73" s="40">
        <f t="shared" si="4"/>
        <v>1.089048282755194E-2</v>
      </c>
    </row>
    <row r="74" spans="1:20">
      <c r="A74" s="7" t="s">
        <v>32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23958</v>
      </c>
      <c r="M74" s="7" t="s">
        <v>308</v>
      </c>
      <c r="N74" s="6">
        <v>3132</v>
      </c>
      <c r="O74" s="6">
        <v>4304.6000000000004</v>
      </c>
      <c r="P74" s="6">
        <v>2378.8199999999997</v>
      </c>
      <c r="Q74" s="6">
        <v>5095</v>
      </c>
      <c r="R74" s="6">
        <v>4836.3999999999996</v>
      </c>
      <c r="S74" s="6">
        <f t="shared" si="3"/>
        <v>19746.82</v>
      </c>
      <c r="T74" s="40">
        <f t="shared" si="4"/>
        <v>9.5825607858083962E-3</v>
      </c>
    </row>
    <row r="75" spans="1:20">
      <c r="A75" s="7" t="s">
        <v>156</v>
      </c>
      <c r="B75" s="6">
        <v>3172</v>
      </c>
      <c r="C75" s="6">
        <v>4874.26</v>
      </c>
      <c r="D75" s="6">
        <v>5317.4999999999991</v>
      </c>
      <c r="E75" s="6">
        <v>2710</v>
      </c>
      <c r="F75" s="6">
        <v>3556.48</v>
      </c>
      <c r="G75" s="6">
        <v>3447.48</v>
      </c>
      <c r="H75" s="6">
        <v>23077.719999999998</v>
      </c>
      <c r="M75" s="7" t="s">
        <v>156</v>
      </c>
      <c r="N75" s="6">
        <v>3172</v>
      </c>
      <c r="O75" s="6">
        <v>4874.26</v>
      </c>
      <c r="P75" s="6">
        <v>5317.4999999999991</v>
      </c>
      <c r="Q75" s="6">
        <v>2710</v>
      </c>
      <c r="R75" s="6">
        <v>3556.48</v>
      </c>
      <c r="S75" s="6">
        <f t="shared" si="3"/>
        <v>19630.239999999998</v>
      </c>
      <c r="T75" s="40">
        <f t="shared" si="4"/>
        <v>9.5259878826062828E-3</v>
      </c>
    </row>
    <row r="76" spans="1:20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22732.53</v>
      </c>
      <c r="M76" s="7" t="s">
        <v>32</v>
      </c>
      <c r="N76" s="6">
        <v>3636</v>
      </c>
      <c r="O76" s="6">
        <v>2705</v>
      </c>
      <c r="P76" s="6">
        <v>4541</v>
      </c>
      <c r="Q76" s="6">
        <v>3190</v>
      </c>
      <c r="R76" s="6">
        <v>4110</v>
      </c>
      <c r="S76" s="6">
        <f t="shared" si="3"/>
        <v>18182</v>
      </c>
      <c r="T76" s="40">
        <f t="shared" si="4"/>
        <v>8.8231988850644445E-3</v>
      </c>
    </row>
    <row r="77" spans="1:20">
      <c r="A77" s="7" t="s">
        <v>193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20594</v>
      </c>
      <c r="M77" s="7" t="s">
        <v>193</v>
      </c>
      <c r="N77" s="6">
        <v>1599</v>
      </c>
      <c r="O77" s="6">
        <v>3829</v>
      </c>
      <c r="P77" s="6">
        <v>1998</v>
      </c>
      <c r="Q77" s="6">
        <v>6124</v>
      </c>
      <c r="R77" s="6">
        <v>3015</v>
      </c>
      <c r="S77" s="6">
        <f t="shared" si="3"/>
        <v>16565</v>
      </c>
      <c r="T77" s="40">
        <f t="shared" si="4"/>
        <v>8.038515539054698E-3</v>
      </c>
    </row>
    <row r="78" spans="1:20">
      <c r="A78" s="7" t="s">
        <v>250</v>
      </c>
      <c r="B78" s="6">
        <v>2635</v>
      </c>
      <c r="C78" s="6">
        <v>2304</v>
      </c>
      <c r="D78" s="6">
        <v>3704</v>
      </c>
      <c r="E78" s="6">
        <v>2220</v>
      </c>
      <c r="F78" s="6">
        <v>2438</v>
      </c>
      <c r="G78" s="6">
        <v>4317</v>
      </c>
      <c r="H78" s="6">
        <v>17618</v>
      </c>
      <c r="M78" s="7" t="s">
        <v>122</v>
      </c>
      <c r="N78" s="6">
        <v>3381</v>
      </c>
      <c r="O78" s="6">
        <v>1029</v>
      </c>
      <c r="P78" s="6">
        <v>5457.14</v>
      </c>
      <c r="Q78" s="6">
        <v>1561</v>
      </c>
      <c r="R78" s="6">
        <v>3953.2</v>
      </c>
      <c r="S78" s="6">
        <f t="shared" si="3"/>
        <v>15381.34</v>
      </c>
      <c r="T78" s="40">
        <f t="shared" si="4"/>
        <v>7.4641195654381884E-3</v>
      </c>
    </row>
    <row r="79" spans="1:20">
      <c r="A79" s="7" t="s">
        <v>216</v>
      </c>
      <c r="B79" s="6">
        <v>2909</v>
      </c>
      <c r="C79" s="6"/>
      <c r="D79" s="6">
        <v>3495</v>
      </c>
      <c r="E79" s="6">
        <v>1808</v>
      </c>
      <c r="F79" s="6">
        <v>2321</v>
      </c>
      <c r="G79" s="6">
        <v>6855</v>
      </c>
      <c r="H79" s="6">
        <v>17388</v>
      </c>
      <c r="M79" s="7" t="s">
        <v>165</v>
      </c>
      <c r="N79" s="6">
        <v>3286</v>
      </c>
      <c r="O79" s="6">
        <v>2609</v>
      </c>
      <c r="P79" s="6">
        <v>6205</v>
      </c>
      <c r="Q79" s="6">
        <v>466.3</v>
      </c>
      <c r="R79" s="6">
        <v>2142</v>
      </c>
      <c r="S79" s="6">
        <f t="shared" si="3"/>
        <v>14708.3</v>
      </c>
      <c r="T79" s="40">
        <f t="shared" si="4"/>
        <v>7.1375127137384975E-3</v>
      </c>
    </row>
    <row r="80" spans="1:20">
      <c r="A80" s="7" t="s">
        <v>165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16970.3</v>
      </c>
      <c r="M80" s="7" t="s">
        <v>105</v>
      </c>
      <c r="N80" s="6">
        <v>430</v>
      </c>
      <c r="O80" s="6">
        <v>4328</v>
      </c>
      <c r="P80" s="6">
        <v>2579</v>
      </c>
      <c r="Q80" s="6">
        <v>3399</v>
      </c>
      <c r="R80" s="6">
        <v>2933.18</v>
      </c>
      <c r="S80" s="6">
        <f t="shared" si="3"/>
        <v>13669.18</v>
      </c>
      <c r="T80" s="40">
        <f t="shared" si="4"/>
        <v>6.6332578228877571E-3</v>
      </c>
    </row>
    <row r="81" spans="1:20">
      <c r="A81" s="7" t="s">
        <v>122</v>
      </c>
      <c r="B81" s="6">
        <v>3381</v>
      </c>
      <c r="C81" s="6">
        <v>1029</v>
      </c>
      <c r="D81" s="6">
        <v>5457.14</v>
      </c>
      <c r="E81" s="6">
        <v>1561</v>
      </c>
      <c r="F81" s="6">
        <v>3953.2</v>
      </c>
      <c r="G81" s="6">
        <v>1447.8799999999999</v>
      </c>
      <c r="H81" s="6">
        <v>16829.22</v>
      </c>
      <c r="M81" s="7" t="s">
        <v>250</v>
      </c>
      <c r="N81" s="6">
        <v>2635</v>
      </c>
      <c r="O81" s="6">
        <v>2304</v>
      </c>
      <c r="P81" s="6">
        <v>3704</v>
      </c>
      <c r="Q81" s="6">
        <v>2220</v>
      </c>
      <c r="R81" s="6">
        <v>2438</v>
      </c>
      <c r="S81" s="6">
        <f t="shared" si="3"/>
        <v>13301</v>
      </c>
      <c r="T81" s="40">
        <f t="shared" si="4"/>
        <v>6.4545907144561753E-3</v>
      </c>
    </row>
    <row r="82" spans="1:20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15966</v>
      </c>
      <c r="M82" s="7" t="s">
        <v>182</v>
      </c>
      <c r="N82" s="6">
        <v>5989</v>
      </c>
      <c r="O82" s="6">
        <v>710</v>
      </c>
      <c r="P82" s="6">
        <v>2199</v>
      </c>
      <c r="Q82" s="6">
        <v>1348</v>
      </c>
      <c r="R82" s="6">
        <v>1303</v>
      </c>
      <c r="S82" s="6">
        <f t="shared" si="3"/>
        <v>11549</v>
      </c>
      <c r="T82" s="40">
        <f t="shared" si="4"/>
        <v>5.6043957718407917E-3</v>
      </c>
    </row>
    <row r="83" spans="1:20">
      <c r="A83" s="7" t="s">
        <v>105</v>
      </c>
      <c r="B83" s="6">
        <v>430</v>
      </c>
      <c r="C83" s="6">
        <v>4328</v>
      </c>
      <c r="D83" s="6">
        <v>2579</v>
      </c>
      <c r="E83" s="6">
        <v>3399</v>
      </c>
      <c r="F83" s="6">
        <v>2933.18</v>
      </c>
      <c r="G83" s="6">
        <v>1395.1799999999998</v>
      </c>
      <c r="H83" s="6">
        <v>15064.36</v>
      </c>
      <c r="M83" s="7" t="s">
        <v>64</v>
      </c>
      <c r="N83" s="6">
        <v>1380</v>
      </c>
      <c r="O83" s="6">
        <v>1560.75</v>
      </c>
      <c r="P83" s="6">
        <v>4367.5</v>
      </c>
      <c r="Q83" s="6">
        <v>809</v>
      </c>
      <c r="R83" s="6">
        <v>2626</v>
      </c>
      <c r="S83" s="6">
        <f t="shared" ref="S83:S114" si="5">SUM(N83:R83)</f>
        <v>10743.25</v>
      </c>
      <c r="T83" s="40">
        <f t="shared" si="4"/>
        <v>5.2133885943223294E-3</v>
      </c>
    </row>
    <row r="84" spans="1:20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13483.25</v>
      </c>
      <c r="M84" s="7" t="s">
        <v>40</v>
      </c>
      <c r="N84" s="6"/>
      <c r="O84" s="6">
        <v>6663</v>
      </c>
      <c r="P84" s="6">
        <v>3894</v>
      </c>
      <c r="Q84" s="6"/>
      <c r="R84" s="6"/>
      <c r="S84" s="6">
        <f t="shared" si="5"/>
        <v>10557</v>
      </c>
      <c r="T84" s="40">
        <f t="shared" si="4"/>
        <v>5.1230068545608477E-3</v>
      </c>
    </row>
    <row r="85" spans="1:20">
      <c r="A85" s="7" t="s">
        <v>220</v>
      </c>
      <c r="B85" s="6">
        <v>2895</v>
      </c>
      <c r="C85" s="6">
        <v>3655</v>
      </c>
      <c r="D85" s="6">
        <v>1508</v>
      </c>
      <c r="E85" s="6">
        <v>1491</v>
      </c>
      <c r="F85" s="6">
        <v>832</v>
      </c>
      <c r="G85" s="6">
        <v>2900</v>
      </c>
      <c r="H85" s="6">
        <v>13281</v>
      </c>
      <c r="M85" s="7" t="s">
        <v>216</v>
      </c>
      <c r="N85" s="6">
        <v>2909</v>
      </c>
      <c r="O85" s="6"/>
      <c r="P85" s="6">
        <v>3495</v>
      </c>
      <c r="Q85" s="6">
        <v>1808</v>
      </c>
      <c r="R85" s="6">
        <v>2321</v>
      </c>
      <c r="S85" s="6">
        <f t="shared" si="5"/>
        <v>10533</v>
      </c>
      <c r="T85" s="40">
        <f t="shared" si="4"/>
        <v>5.1113603484976237E-3</v>
      </c>
    </row>
    <row r="86" spans="1:20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12074</v>
      </c>
      <c r="M86" s="7" t="s">
        <v>220</v>
      </c>
      <c r="N86" s="6">
        <v>2895</v>
      </c>
      <c r="O86" s="6">
        <v>3655</v>
      </c>
      <c r="P86" s="6">
        <v>1508</v>
      </c>
      <c r="Q86" s="6">
        <v>1491</v>
      </c>
      <c r="R86" s="6">
        <v>832</v>
      </c>
      <c r="S86" s="6">
        <f t="shared" si="5"/>
        <v>10381</v>
      </c>
      <c r="T86" s="40">
        <f t="shared" si="4"/>
        <v>5.0375991434305359E-3</v>
      </c>
    </row>
    <row r="87" spans="1:20">
      <c r="A87" s="7" t="s">
        <v>86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11881</v>
      </c>
      <c r="M87" s="7" t="s">
        <v>225</v>
      </c>
      <c r="N87" s="6">
        <v>5068</v>
      </c>
      <c r="O87" s="6">
        <v>297</v>
      </c>
      <c r="P87" s="6">
        <v>1043</v>
      </c>
      <c r="Q87" s="6">
        <v>2567</v>
      </c>
      <c r="R87" s="6">
        <v>1403</v>
      </c>
      <c r="S87" s="6">
        <f t="shared" si="5"/>
        <v>10378</v>
      </c>
      <c r="T87" s="40">
        <f t="shared" si="4"/>
        <v>5.0361433301726322E-3</v>
      </c>
    </row>
    <row r="88" spans="1:20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11785</v>
      </c>
      <c r="M88" s="7" t="s">
        <v>159</v>
      </c>
      <c r="N88" s="6">
        <v>2930</v>
      </c>
      <c r="O88" s="6">
        <v>3788</v>
      </c>
      <c r="P88" s="6">
        <v>2391</v>
      </c>
      <c r="Q88" s="6">
        <v>725</v>
      </c>
      <c r="R88" s="6"/>
      <c r="S88" s="6">
        <f t="shared" si="5"/>
        <v>9834</v>
      </c>
      <c r="T88" s="40">
        <f t="shared" si="4"/>
        <v>4.7721558594062121E-3</v>
      </c>
    </row>
    <row r="89" spans="1:20">
      <c r="A89" s="7" t="s">
        <v>359</v>
      </c>
      <c r="B89" s="6">
        <v>6498</v>
      </c>
      <c r="C89" s="6">
        <v>1674</v>
      </c>
      <c r="D89" s="6">
        <v>720</v>
      </c>
      <c r="E89" s="6"/>
      <c r="F89" s="6"/>
      <c r="G89" s="6">
        <v>2880</v>
      </c>
      <c r="H89" s="6">
        <v>11772</v>
      </c>
      <c r="M89" s="7" t="s">
        <v>355</v>
      </c>
      <c r="N89" s="6">
        <v>8298</v>
      </c>
      <c r="O89" s="6">
        <v>1260</v>
      </c>
      <c r="P89" s="6"/>
      <c r="Q89" s="6"/>
      <c r="R89" s="6"/>
      <c r="S89" s="6">
        <f t="shared" si="5"/>
        <v>9558</v>
      </c>
      <c r="T89" s="40">
        <f t="shared" si="4"/>
        <v>4.6382210396791312E-3</v>
      </c>
    </row>
    <row r="90" spans="1:20">
      <c r="A90" s="7" t="s">
        <v>159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10901</v>
      </c>
      <c r="M90" s="7" t="s">
        <v>86</v>
      </c>
      <c r="N90" s="6">
        <v>1997</v>
      </c>
      <c r="O90" s="6"/>
      <c r="P90" s="6">
        <v>4245</v>
      </c>
      <c r="Q90" s="6">
        <v>2247</v>
      </c>
      <c r="R90" s="6">
        <v>665</v>
      </c>
      <c r="S90" s="6">
        <f t="shared" si="5"/>
        <v>9154</v>
      </c>
      <c r="T90" s="40">
        <f t="shared" si="4"/>
        <v>4.4421715209481865E-3</v>
      </c>
    </row>
    <row r="91" spans="1:20">
      <c r="A91" s="7" t="s">
        <v>40</v>
      </c>
      <c r="B91" s="6"/>
      <c r="C91" s="6">
        <v>6663</v>
      </c>
      <c r="D91" s="6">
        <v>3894</v>
      </c>
      <c r="E91" s="6"/>
      <c r="F91" s="6"/>
      <c r="G91" s="6">
        <v>292</v>
      </c>
      <c r="H91" s="6">
        <v>10849</v>
      </c>
      <c r="M91" s="7" t="s">
        <v>359</v>
      </c>
      <c r="N91" s="6">
        <v>6498</v>
      </c>
      <c r="O91" s="6">
        <v>1674</v>
      </c>
      <c r="P91" s="6">
        <v>720</v>
      </c>
      <c r="Q91" s="6"/>
      <c r="R91" s="6"/>
      <c r="S91" s="6">
        <f t="shared" si="5"/>
        <v>8892</v>
      </c>
      <c r="T91" s="40">
        <f t="shared" si="4"/>
        <v>4.3150304964246532E-3</v>
      </c>
    </row>
    <row r="92" spans="1:20">
      <c r="A92" s="7" t="s">
        <v>355</v>
      </c>
      <c r="B92" s="6">
        <v>8298</v>
      </c>
      <c r="C92" s="6">
        <v>1260</v>
      </c>
      <c r="D92" s="6"/>
      <c r="E92" s="6"/>
      <c r="F92" s="6"/>
      <c r="G92" s="6"/>
      <c r="H92" s="6">
        <v>9558</v>
      </c>
      <c r="M92" s="7" t="s">
        <v>29</v>
      </c>
      <c r="N92" s="6">
        <v>1773</v>
      </c>
      <c r="O92" s="6">
        <v>1138</v>
      </c>
      <c r="P92" s="6">
        <v>3000</v>
      </c>
      <c r="Q92" s="6">
        <v>667</v>
      </c>
      <c r="R92" s="6">
        <v>1980</v>
      </c>
      <c r="S92" s="6">
        <f t="shared" si="5"/>
        <v>8558</v>
      </c>
      <c r="T92" s="40">
        <f t="shared" si="4"/>
        <v>4.1529499537114462E-3</v>
      </c>
    </row>
    <row r="93" spans="1:20">
      <c r="A93" s="7" t="s">
        <v>29</v>
      </c>
      <c r="B93" s="6">
        <v>1773</v>
      </c>
      <c r="C93" s="6">
        <v>1138</v>
      </c>
      <c r="D93" s="6">
        <v>3000</v>
      </c>
      <c r="E93" s="6">
        <v>667</v>
      </c>
      <c r="F93" s="6">
        <v>1980</v>
      </c>
      <c r="G93" s="6">
        <v>720</v>
      </c>
      <c r="H93" s="6">
        <v>9278</v>
      </c>
      <c r="M93" s="7" t="s">
        <v>173</v>
      </c>
      <c r="N93" s="6">
        <v>1853</v>
      </c>
      <c r="O93" s="6"/>
      <c r="P93" s="6">
        <v>4231</v>
      </c>
      <c r="Q93" s="6">
        <v>350</v>
      </c>
      <c r="R93" s="6">
        <v>1683</v>
      </c>
      <c r="S93" s="6">
        <f t="shared" si="5"/>
        <v>8117</v>
      </c>
      <c r="T93" s="40">
        <f t="shared" si="4"/>
        <v>3.9389454047996974E-3</v>
      </c>
    </row>
    <row r="94" spans="1:20">
      <c r="A94" s="7" t="s">
        <v>218</v>
      </c>
      <c r="B94" s="6">
        <v>3570</v>
      </c>
      <c r="C94" s="6">
        <v>584</v>
      </c>
      <c r="D94" s="6">
        <v>920</v>
      </c>
      <c r="E94" s="6">
        <v>1583</v>
      </c>
      <c r="F94" s="6">
        <v>876</v>
      </c>
      <c r="G94" s="6">
        <v>1168</v>
      </c>
      <c r="H94" s="6">
        <v>8701</v>
      </c>
      <c r="M94" s="7" t="s">
        <v>374</v>
      </c>
      <c r="N94" s="6"/>
      <c r="O94" s="6"/>
      <c r="P94" s="6">
        <v>1656</v>
      </c>
      <c r="Q94" s="6"/>
      <c r="R94" s="6">
        <v>6282</v>
      </c>
      <c r="S94" s="6">
        <f t="shared" si="5"/>
        <v>7938</v>
      </c>
      <c r="T94" s="40">
        <f t="shared" si="4"/>
        <v>3.8520818804114818E-3</v>
      </c>
    </row>
    <row r="95" spans="1:20">
      <c r="A95" s="7" t="s">
        <v>177</v>
      </c>
      <c r="B95" s="6">
        <v>3160</v>
      </c>
      <c r="C95" s="6">
        <v>1428</v>
      </c>
      <c r="D95" s="6">
        <v>374</v>
      </c>
      <c r="E95" s="6">
        <v>1932</v>
      </c>
      <c r="F95" s="6">
        <v>338</v>
      </c>
      <c r="G95" s="6">
        <v>1230</v>
      </c>
      <c r="H95" s="6">
        <v>8462</v>
      </c>
      <c r="M95" s="7" t="s">
        <v>218</v>
      </c>
      <c r="N95" s="6">
        <v>3570</v>
      </c>
      <c r="O95" s="6">
        <v>584</v>
      </c>
      <c r="P95" s="6">
        <v>920</v>
      </c>
      <c r="Q95" s="6">
        <v>1583</v>
      </c>
      <c r="R95" s="6">
        <v>876</v>
      </c>
      <c r="S95" s="6">
        <f t="shared" si="5"/>
        <v>7533</v>
      </c>
      <c r="T95" s="40">
        <f t="shared" si="4"/>
        <v>3.6555470905945695E-3</v>
      </c>
    </row>
    <row r="96" spans="1:20">
      <c r="A96" s="7" t="s">
        <v>232</v>
      </c>
      <c r="B96" s="6">
        <v>1634</v>
      </c>
      <c r="C96" s="6">
        <v>1073</v>
      </c>
      <c r="D96" s="6">
        <v>1482</v>
      </c>
      <c r="E96" s="6">
        <v>513</v>
      </c>
      <c r="F96" s="6">
        <v>2596</v>
      </c>
      <c r="G96" s="6">
        <v>935</v>
      </c>
      <c r="H96" s="6">
        <v>8233</v>
      </c>
      <c r="M96" s="7" t="s">
        <v>232</v>
      </c>
      <c r="N96" s="6">
        <v>1634</v>
      </c>
      <c r="O96" s="6">
        <v>1073</v>
      </c>
      <c r="P96" s="6">
        <v>1482</v>
      </c>
      <c r="Q96" s="6">
        <v>513</v>
      </c>
      <c r="R96" s="6">
        <v>2596</v>
      </c>
      <c r="S96" s="6">
        <f t="shared" si="5"/>
        <v>7298</v>
      </c>
      <c r="T96" s="40">
        <f t="shared" si="4"/>
        <v>3.5415083853921636E-3</v>
      </c>
    </row>
    <row r="97" spans="1:20">
      <c r="A97" s="7" t="s">
        <v>173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8117</v>
      </c>
      <c r="M97" s="7" t="s">
        <v>177</v>
      </c>
      <c r="N97" s="6">
        <v>3160</v>
      </c>
      <c r="O97" s="6">
        <v>1428</v>
      </c>
      <c r="P97" s="6">
        <v>374</v>
      </c>
      <c r="Q97" s="6">
        <v>1932</v>
      </c>
      <c r="R97" s="6">
        <v>338</v>
      </c>
      <c r="S97" s="6">
        <f t="shared" si="5"/>
        <v>7232</v>
      </c>
      <c r="T97" s="40">
        <f t="shared" si="4"/>
        <v>3.5094804937182964E-3</v>
      </c>
    </row>
    <row r="98" spans="1:20">
      <c r="A98" s="7" t="s">
        <v>206</v>
      </c>
      <c r="B98" s="6">
        <v>1911</v>
      </c>
      <c r="C98" s="6">
        <v>1080</v>
      </c>
      <c r="D98" s="6">
        <v>1476</v>
      </c>
      <c r="E98" s="6">
        <v>1651</v>
      </c>
      <c r="F98" s="6">
        <v>1040</v>
      </c>
      <c r="G98" s="6">
        <v>760</v>
      </c>
      <c r="H98" s="6">
        <v>7918</v>
      </c>
      <c r="M98" s="7" t="s">
        <v>206</v>
      </c>
      <c r="N98" s="6">
        <v>1911</v>
      </c>
      <c r="O98" s="6">
        <v>1080</v>
      </c>
      <c r="P98" s="6">
        <v>1476</v>
      </c>
      <c r="Q98" s="6">
        <v>1651</v>
      </c>
      <c r="R98" s="6">
        <v>1040</v>
      </c>
      <c r="S98" s="6">
        <f t="shared" si="5"/>
        <v>7158</v>
      </c>
      <c r="T98" s="40">
        <f t="shared" si="4"/>
        <v>3.4735704333566874E-3</v>
      </c>
    </row>
    <row r="99" spans="1:20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6358.54</v>
      </c>
      <c r="M99" s="7" t="s">
        <v>254</v>
      </c>
      <c r="N99" s="6">
        <v>872</v>
      </c>
      <c r="O99" s="6">
        <v>1568.54</v>
      </c>
      <c r="P99" s="6">
        <v>1896</v>
      </c>
      <c r="Q99" s="6">
        <v>761</v>
      </c>
      <c r="R99" s="6">
        <v>929</v>
      </c>
      <c r="S99" s="6">
        <f t="shared" si="5"/>
        <v>6026.54</v>
      </c>
      <c r="T99" s="40">
        <f t="shared" si="4"/>
        <v>2.924505610427691E-3</v>
      </c>
    </row>
    <row r="100" spans="1:20">
      <c r="A100" s="7" t="s">
        <v>271</v>
      </c>
      <c r="B100" s="6">
        <v>328</v>
      </c>
      <c r="C100" s="6">
        <v>587</v>
      </c>
      <c r="D100" s="6">
        <v>2989</v>
      </c>
      <c r="E100" s="6"/>
      <c r="F100" s="6">
        <v>1651</v>
      </c>
      <c r="G100" s="6">
        <v>783</v>
      </c>
      <c r="H100" s="6">
        <v>6338</v>
      </c>
      <c r="M100" s="7" t="s">
        <v>300</v>
      </c>
      <c r="N100" s="6">
        <v>1878</v>
      </c>
      <c r="O100" s="6">
        <v>2336</v>
      </c>
      <c r="P100" s="6">
        <v>1353.45</v>
      </c>
      <c r="Q100" s="6"/>
      <c r="R100" s="6"/>
      <c r="S100" s="6">
        <f t="shared" si="5"/>
        <v>5567.45</v>
      </c>
      <c r="T100" s="40">
        <f t="shared" si="4"/>
        <v>2.7017225075707863E-3</v>
      </c>
    </row>
    <row r="101" spans="1:20">
      <c r="A101" s="7" t="s">
        <v>209</v>
      </c>
      <c r="B101" s="6">
        <v>416</v>
      </c>
      <c r="C101" s="6">
        <v>203</v>
      </c>
      <c r="D101" s="6">
        <v>2313.12</v>
      </c>
      <c r="E101" s="6">
        <v>636</v>
      </c>
      <c r="F101" s="6">
        <v>1710</v>
      </c>
      <c r="G101" s="6">
        <v>680.18</v>
      </c>
      <c r="H101" s="6">
        <v>5958.3</v>
      </c>
      <c r="M101" s="7" t="s">
        <v>271</v>
      </c>
      <c r="N101" s="6">
        <v>328</v>
      </c>
      <c r="O101" s="6">
        <v>587</v>
      </c>
      <c r="P101" s="6">
        <v>2989</v>
      </c>
      <c r="Q101" s="6"/>
      <c r="R101" s="6">
        <v>1651</v>
      </c>
      <c r="S101" s="6">
        <f t="shared" si="5"/>
        <v>5555</v>
      </c>
      <c r="T101" s="40">
        <f t="shared" si="4"/>
        <v>2.6956808825504891E-3</v>
      </c>
    </row>
    <row r="102" spans="1:20">
      <c r="A102" s="7" t="s">
        <v>179</v>
      </c>
      <c r="B102" s="6">
        <v>2021</v>
      </c>
      <c r="C102" s="6">
        <v>1233</v>
      </c>
      <c r="D102" s="6">
        <v>416</v>
      </c>
      <c r="E102" s="6">
        <v>952</v>
      </c>
      <c r="F102" s="6">
        <v>245</v>
      </c>
      <c r="G102" s="6">
        <v>897</v>
      </c>
      <c r="H102" s="6">
        <v>5764</v>
      </c>
      <c r="M102" s="7" t="s">
        <v>99</v>
      </c>
      <c r="N102" s="6">
        <v>1665</v>
      </c>
      <c r="O102" s="6">
        <v>1536</v>
      </c>
      <c r="P102" s="6"/>
      <c r="Q102" s="6">
        <v>1040</v>
      </c>
      <c r="R102" s="6">
        <v>1082</v>
      </c>
      <c r="S102" s="6">
        <f t="shared" si="5"/>
        <v>5323</v>
      </c>
      <c r="T102" s="40">
        <f t="shared" si="4"/>
        <v>2.583097990605986E-3</v>
      </c>
    </row>
    <row r="103" spans="1:20">
      <c r="A103" s="7" t="s">
        <v>300</v>
      </c>
      <c r="B103" s="6">
        <v>1878</v>
      </c>
      <c r="C103" s="6">
        <v>2336</v>
      </c>
      <c r="D103" s="6">
        <v>1353.45</v>
      </c>
      <c r="E103" s="6"/>
      <c r="F103" s="6"/>
      <c r="G103" s="6"/>
      <c r="H103" s="6">
        <v>5567.45</v>
      </c>
      <c r="M103" s="7" t="s">
        <v>209</v>
      </c>
      <c r="N103" s="6">
        <v>416</v>
      </c>
      <c r="O103" s="6">
        <v>203</v>
      </c>
      <c r="P103" s="6">
        <v>2313.12</v>
      </c>
      <c r="Q103" s="6">
        <v>636</v>
      </c>
      <c r="R103" s="6">
        <v>1710</v>
      </c>
      <c r="S103" s="6">
        <f t="shared" si="5"/>
        <v>5278.12</v>
      </c>
      <c r="T103" s="40">
        <f t="shared" si="4"/>
        <v>2.5613190242677565E-3</v>
      </c>
    </row>
    <row r="104" spans="1:20">
      <c r="A104" s="7" t="s">
        <v>99</v>
      </c>
      <c r="B104" s="6">
        <v>1665</v>
      </c>
      <c r="C104" s="6">
        <v>1536</v>
      </c>
      <c r="D104" s="6"/>
      <c r="E104" s="6">
        <v>1040</v>
      </c>
      <c r="F104" s="6">
        <v>1082</v>
      </c>
      <c r="G104" s="6"/>
      <c r="H104" s="6">
        <v>5323</v>
      </c>
      <c r="M104" s="7" t="s">
        <v>351</v>
      </c>
      <c r="N104" s="6">
        <v>2700</v>
      </c>
      <c r="O104" s="6">
        <v>2340</v>
      </c>
      <c r="P104" s="6"/>
      <c r="Q104" s="6"/>
      <c r="R104" s="6"/>
      <c r="S104" s="6">
        <f t="shared" si="5"/>
        <v>5040</v>
      </c>
      <c r="T104" s="40">
        <f t="shared" si="4"/>
        <v>2.4457662732771312E-3</v>
      </c>
    </row>
    <row r="105" spans="1:20">
      <c r="A105" s="7" t="s">
        <v>257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5302</v>
      </c>
      <c r="M105" s="7" t="s">
        <v>179</v>
      </c>
      <c r="N105" s="6">
        <v>2021</v>
      </c>
      <c r="O105" s="6">
        <v>1233</v>
      </c>
      <c r="P105" s="6">
        <v>416</v>
      </c>
      <c r="Q105" s="6">
        <v>952</v>
      </c>
      <c r="R105" s="6">
        <v>245</v>
      </c>
      <c r="S105" s="6">
        <f t="shared" si="5"/>
        <v>4867</v>
      </c>
      <c r="T105" s="40">
        <f t="shared" si="4"/>
        <v>2.3618143754047219E-3</v>
      </c>
    </row>
    <row r="106" spans="1:20">
      <c r="A106" s="7" t="s">
        <v>351</v>
      </c>
      <c r="B106" s="6">
        <v>2700</v>
      </c>
      <c r="C106" s="6">
        <v>2340</v>
      </c>
      <c r="D106" s="6"/>
      <c r="E106" s="6"/>
      <c r="F106" s="6"/>
      <c r="G106" s="6"/>
      <c r="H106" s="6">
        <v>5040</v>
      </c>
      <c r="M106" s="7" t="s">
        <v>349</v>
      </c>
      <c r="N106" s="6">
        <v>3978</v>
      </c>
      <c r="O106" s="6">
        <v>306</v>
      </c>
      <c r="P106" s="6"/>
      <c r="Q106" s="6"/>
      <c r="R106" s="6"/>
      <c r="S106" s="6">
        <f t="shared" si="5"/>
        <v>4284</v>
      </c>
      <c r="T106" s="40">
        <f t="shared" si="4"/>
        <v>2.0789013322855617E-3</v>
      </c>
    </row>
    <row r="107" spans="1:20">
      <c r="A107" s="7" t="s">
        <v>203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>
        <v>4733</v>
      </c>
      <c r="M107" s="7" t="s">
        <v>228</v>
      </c>
      <c r="N107" s="6">
        <v>1790</v>
      </c>
      <c r="O107" s="6">
        <v>923</v>
      </c>
      <c r="P107" s="6">
        <v>972</v>
      </c>
      <c r="Q107" s="6"/>
      <c r="R107" s="6">
        <v>217</v>
      </c>
      <c r="S107" s="6">
        <f t="shared" si="5"/>
        <v>3902</v>
      </c>
      <c r="T107" s="40">
        <f t="shared" si="4"/>
        <v>1.8935277774459059E-3</v>
      </c>
    </row>
    <row r="108" spans="1:20">
      <c r="A108" s="7" t="s">
        <v>252</v>
      </c>
      <c r="B108" s="6"/>
      <c r="C108" s="6">
        <v>625</v>
      </c>
      <c r="D108" s="6">
        <v>165</v>
      </c>
      <c r="E108" s="6">
        <v>460</v>
      </c>
      <c r="F108" s="6">
        <v>2048</v>
      </c>
      <c r="G108" s="6">
        <v>1126</v>
      </c>
      <c r="H108" s="6">
        <v>4424</v>
      </c>
      <c r="M108" s="7" t="s">
        <v>257</v>
      </c>
      <c r="N108" s="6"/>
      <c r="O108" s="6"/>
      <c r="P108" s="6"/>
      <c r="Q108" s="6">
        <v>257</v>
      </c>
      <c r="R108" s="6">
        <v>3512</v>
      </c>
      <c r="S108" s="6">
        <f t="shared" si="5"/>
        <v>3769</v>
      </c>
      <c r="T108" s="40">
        <f t="shared" si="4"/>
        <v>1.8289867230122038E-3</v>
      </c>
    </row>
    <row r="109" spans="1:20">
      <c r="A109" s="7" t="s">
        <v>245</v>
      </c>
      <c r="B109" s="6">
        <v>464</v>
      </c>
      <c r="C109" s="6">
        <v>531</v>
      </c>
      <c r="D109" s="6">
        <v>2139</v>
      </c>
      <c r="E109" s="6"/>
      <c r="F109" s="6">
        <v>531</v>
      </c>
      <c r="G109" s="6">
        <v>683</v>
      </c>
      <c r="H109" s="6">
        <v>4348</v>
      </c>
      <c r="M109" s="7" t="s">
        <v>245</v>
      </c>
      <c r="N109" s="6">
        <v>464</v>
      </c>
      <c r="O109" s="6">
        <v>531</v>
      </c>
      <c r="P109" s="6">
        <v>2139</v>
      </c>
      <c r="Q109" s="6"/>
      <c r="R109" s="6">
        <v>531</v>
      </c>
      <c r="S109" s="6">
        <f t="shared" si="5"/>
        <v>3665</v>
      </c>
      <c r="T109" s="40">
        <f t="shared" si="4"/>
        <v>1.7785185300715647E-3</v>
      </c>
    </row>
    <row r="110" spans="1:20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>
        <v>4284</v>
      </c>
      <c r="M110" s="7" t="s">
        <v>438</v>
      </c>
      <c r="N110" s="6"/>
      <c r="O110" s="6">
        <v>2079.54</v>
      </c>
      <c r="P110" s="6">
        <v>1049.04</v>
      </c>
      <c r="Q110" s="6"/>
      <c r="R110" s="6">
        <v>340.74</v>
      </c>
      <c r="S110" s="6">
        <f t="shared" si="5"/>
        <v>3469.3199999999997</v>
      </c>
      <c r="T110" s="40">
        <f t="shared" si="4"/>
        <v>1.683560683969408E-3</v>
      </c>
    </row>
    <row r="111" spans="1:20">
      <c r="A111" s="7" t="s">
        <v>228</v>
      </c>
      <c r="B111" s="6">
        <v>1790</v>
      </c>
      <c r="C111" s="6">
        <v>923</v>
      </c>
      <c r="D111" s="6">
        <v>972</v>
      </c>
      <c r="E111" s="6"/>
      <c r="F111" s="6">
        <v>217</v>
      </c>
      <c r="G111" s="6"/>
      <c r="H111" s="6">
        <v>3902</v>
      </c>
      <c r="M111" s="7" t="s">
        <v>252</v>
      </c>
      <c r="N111" s="6"/>
      <c r="O111" s="6">
        <v>625</v>
      </c>
      <c r="P111" s="6">
        <v>165</v>
      </c>
      <c r="Q111" s="6">
        <v>460</v>
      </c>
      <c r="R111" s="6">
        <v>2048</v>
      </c>
      <c r="S111" s="6">
        <f t="shared" si="5"/>
        <v>3298</v>
      </c>
      <c r="T111" s="40">
        <f t="shared" si="4"/>
        <v>1.6004240415214244E-3</v>
      </c>
    </row>
    <row r="112" spans="1:20">
      <c r="A112" s="7" t="s">
        <v>438</v>
      </c>
      <c r="B112" s="6"/>
      <c r="C112" s="6">
        <v>2079.54</v>
      </c>
      <c r="D112" s="6">
        <v>1049.04</v>
      </c>
      <c r="E112" s="6"/>
      <c r="F112" s="6">
        <v>340.74</v>
      </c>
      <c r="G112" s="6">
        <v>340.74</v>
      </c>
      <c r="H112" s="6">
        <v>3810.0599999999995</v>
      </c>
      <c r="M112" s="7" t="s">
        <v>304</v>
      </c>
      <c r="N112" s="6">
        <v>256</v>
      </c>
      <c r="O112" s="6"/>
      <c r="P112" s="6">
        <v>2506</v>
      </c>
      <c r="Q112" s="6">
        <v>500</v>
      </c>
      <c r="R112" s="6"/>
      <c r="S112" s="6">
        <f t="shared" si="5"/>
        <v>3262</v>
      </c>
      <c r="T112" s="40">
        <f t="shared" si="4"/>
        <v>1.5829542824265877E-3</v>
      </c>
    </row>
    <row r="113" spans="1:20">
      <c r="A113" s="7" t="s">
        <v>304</v>
      </c>
      <c r="B113" s="6">
        <v>256</v>
      </c>
      <c r="C113" s="6"/>
      <c r="D113" s="6">
        <v>2506</v>
      </c>
      <c r="E113" s="6">
        <v>500</v>
      </c>
      <c r="F113" s="6"/>
      <c r="G113" s="6">
        <v>400</v>
      </c>
      <c r="H113" s="6">
        <v>3662</v>
      </c>
      <c r="M113" s="7" t="s">
        <v>241</v>
      </c>
      <c r="N113" s="6">
        <v>548</v>
      </c>
      <c r="O113" s="6">
        <v>1724</v>
      </c>
      <c r="P113" s="6">
        <v>341</v>
      </c>
      <c r="Q113" s="6">
        <v>207</v>
      </c>
      <c r="R113" s="6">
        <v>207</v>
      </c>
      <c r="S113" s="6">
        <f t="shared" si="5"/>
        <v>3027</v>
      </c>
      <c r="T113" s="40">
        <f t="shared" si="4"/>
        <v>1.4689155772241818E-3</v>
      </c>
    </row>
    <row r="114" spans="1:20">
      <c r="A114" s="7" t="s">
        <v>241</v>
      </c>
      <c r="B114" s="6">
        <v>548</v>
      </c>
      <c r="C114" s="6">
        <v>1724</v>
      </c>
      <c r="D114" s="6">
        <v>341</v>
      </c>
      <c r="E114" s="6">
        <v>207</v>
      </c>
      <c r="F114" s="6">
        <v>207</v>
      </c>
      <c r="G114" s="6">
        <v>360</v>
      </c>
      <c r="H114" s="6">
        <v>3387</v>
      </c>
      <c r="M114" s="7" t="s">
        <v>285</v>
      </c>
      <c r="N114" s="6">
        <v>445</v>
      </c>
      <c r="O114" s="6">
        <v>940</v>
      </c>
      <c r="P114" s="6">
        <v>917</v>
      </c>
      <c r="Q114" s="6"/>
      <c r="R114" s="6">
        <v>474</v>
      </c>
      <c r="S114" s="6">
        <f t="shared" si="5"/>
        <v>2776</v>
      </c>
      <c r="T114" s="40">
        <f t="shared" si="4"/>
        <v>1.3471125346462929E-3</v>
      </c>
    </row>
    <row r="115" spans="1:20">
      <c r="A115" s="7" t="s">
        <v>269</v>
      </c>
      <c r="B115" s="6">
        <v>650</v>
      </c>
      <c r="C115" s="6">
        <v>1300</v>
      </c>
      <c r="D115" s="6">
        <v>325</v>
      </c>
      <c r="E115" s="6"/>
      <c r="F115" s="6"/>
      <c r="G115" s="6">
        <v>913</v>
      </c>
      <c r="H115" s="6">
        <v>3188</v>
      </c>
      <c r="M115" s="7" t="s">
        <v>66</v>
      </c>
      <c r="N115" s="6">
        <v>1458</v>
      </c>
      <c r="O115" s="6">
        <v>1044</v>
      </c>
      <c r="P115" s="6"/>
      <c r="Q115" s="6"/>
      <c r="R115" s="6"/>
      <c r="S115" s="6">
        <f t="shared" ref="S115:S146" si="6">SUM(N115:R115)</f>
        <v>2502</v>
      </c>
      <c r="T115" s="40">
        <f t="shared" si="4"/>
        <v>1.2141482570911474E-3</v>
      </c>
    </row>
    <row r="116" spans="1:20">
      <c r="A116" s="7" t="s">
        <v>214</v>
      </c>
      <c r="B116" s="6">
        <v>833</v>
      </c>
      <c r="C116" s="6"/>
      <c r="D116" s="6"/>
      <c r="E116" s="6">
        <v>1483</v>
      </c>
      <c r="F116" s="6"/>
      <c r="G116" s="6">
        <v>833</v>
      </c>
      <c r="H116" s="6">
        <v>3149</v>
      </c>
      <c r="M116" s="7" t="s">
        <v>203</v>
      </c>
      <c r="N116" s="6">
        <v>173</v>
      </c>
      <c r="O116" s="6"/>
      <c r="P116" s="6">
        <v>2030</v>
      </c>
      <c r="Q116" s="6">
        <v>190</v>
      </c>
      <c r="R116" s="6"/>
      <c r="S116" s="6">
        <f t="shared" si="6"/>
        <v>2393</v>
      </c>
      <c r="T116" s="40">
        <f t="shared" ref="T116:T178" si="7">+S116/$S$178</f>
        <v>1.1612537087206697E-3</v>
      </c>
    </row>
    <row r="117" spans="1:20">
      <c r="A117" s="7" t="s">
        <v>188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3051.58</v>
      </c>
      <c r="M117" s="7" t="s">
        <v>314</v>
      </c>
      <c r="N117" s="6">
        <v>644</v>
      </c>
      <c r="O117" s="6">
        <v>732</v>
      </c>
      <c r="P117" s="6">
        <v>357.66</v>
      </c>
      <c r="Q117" s="6">
        <v>552</v>
      </c>
      <c r="R117" s="6">
        <v>81.36</v>
      </c>
      <c r="S117" s="6">
        <f t="shared" si="6"/>
        <v>2367.02</v>
      </c>
      <c r="T117" s="40">
        <f t="shared" si="7"/>
        <v>1.1486463659072291E-3</v>
      </c>
    </row>
    <row r="118" spans="1:20">
      <c r="A118" s="7" t="s">
        <v>421</v>
      </c>
      <c r="B118" s="6"/>
      <c r="C118" s="6">
        <v>660</v>
      </c>
      <c r="D118" s="6">
        <v>900</v>
      </c>
      <c r="E118" s="6">
        <v>450</v>
      </c>
      <c r="F118" s="6"/>
      <c r="G118" s="6">
        <v>800</v>
      </c>
      <c r="H118" s="6">
        <v>2810</v>
      </c>
      <c r="M118" s="7" t="s">
        <v>214</v>
      </c>
      <c r="N118" s="6">
        <v>833</v>
      </c>
      <c r="O118" s="6"/>
      <c r="P118" s="6"/>
      <c r="Q118" s="6">
        <v>1483</v>
      </c>
      <c r="R118" s="6"/>
      <c r="S118" s="6">
        <f t="shared" si="6"/>
        <v>2316</v>
      </c>
      <c r="T118" s="40">
        <f t="shared" si="7"/>
        <v>1.123887835101158E-3</v>
      </c>
    </row>
    <row r="119" spans="1:20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2776</v>
      </c>
      <c r="M119" s="7" t="s">
        <v>269</v>
      </c>
      <c r="N119" s="6">
        <v>650</v>
      </c>
      <c r="O119" s="6">
        <v>1300</v>
      </c>
      <c r="P119" s="6">
        <v>325</v>
      </c>
      <c r="Q119" s="6"/>
      <c r="R119" s="6"/>
      <c r="S119" s="6">
        <f t="shared" si="6"/>
        <v>2275</v>
      </c>
      <c r="T119" s="40">
        <f t="shared" si="7"/>
        <v>1.1039917205764829E-3</v>
      </c>
    </row>
    <row r="120" spans="1:20">
      <c r="A120" s="7" t="s">
        <v>66</v>
      </c>
      <c r="B120" s="6">
        <v>1458</v>
      </c>
      <c r="C120" s="6">
        <v>1044</v>
      </c>
      <c r="D120" s="6"/>
      <c r="E120" s="6"/>
      <c r="F120" s="6"/>
      <c r="G120" s="6">
        <v>242</v>
      </c>
      <c r="H120" s="6">
        <v>2744</v>
      </c>
      <c r="M120" s="7" t="s">
        <v>312</v>
      </c>
      <c r="N120" s="6"/>
      <c r="O120" s="6"/>
      <c r="P120" s="6">
        <v>2117</v>
      </c>
      <c r="Q120" s="6"/>
      <c r="R120" s="6"/>
      <c r="S120" s="6">
        <f t="shared" si="6"/>
        <v>2117</v>
      </c>
      <c r="T120" s="40">
        <f t="shared" si="7"/>
        <v>1.0273188889935888E-3</v>
      </c>
    </row>
    <row r="121" spans="1:20">
      <c r="A121" s="7" t="s">
        <v>446</v>
      </c>
      <c r="B121" s="6"/>
      <c r="C121" s="6"/>
      <c r="D121" s="6">
        <v>450</v>
      </c>
      <c r="E121" s="6"/>
      <c r="F121" s="6">
        <v>900</v>
      </c>
      <c r="G121" s="6">
        <v>1250</v>
      </c>
      <c r="H121" s="6">
        <v>2600</v>
      </c>
      <c r="M121" s="7" t="s">
        <v>35</v>
      </c>
      <c r="N121" s="6">
        <v>2111</v>
      </c>
      <c r="O121" s="6"/>
      <c r="P121" s="6"/>
      <c r="Q121" s="6"/>
      <c r="R121" s="6"/>
      <c r="S121" s="6">
        <f t="shared" si="6"/>
        <v>2111</v>
      </c>
      <c r="T121" s="40">
        <f t="shared" si="7"/>
        <v>1.0244072624777825E-3</v>
      </c>
    </row>
    <row r="122" spans="1:20">
      <c r="A122" s="7" t="s">
        <v>60</v>
      </c>
      <c r="B122" s="6"/>
      <c r="C122" s="6">
        <v>1494</v>
      </c>
      <c r="D122" s="6"/>
      <c r="E122" s="6"/>
      <c r="F122" s="6"/>
      <c r="G122" s="6">
        <v>1042</v>
      </c>
      <c r="H122" s="6">
        <v>2536</v>
      </c>
      <c r="M122" s="7" t="s">
        <v>421</v>
      </c>
      <c r="N122" s="6"/>
      <c r="O122" s="6">
        <v>660</v>
      </c>
      <c r="P122" s="6">
        <v>900</v>
      </c>
      <c r="Q122" s="6">
        <v>450</v>
      </c>
      <c r="R122" s="6"/>
      <c r="S122" s="6">
        <f t="shared" si="6"/>
        <v>2010</v>
      </c>
      <c r="T122" s="40">
        <f t="shared" si="7"/>
        <v>9.7539488279504635E-4</v>
      </c>
    </row>
    <row r="123" spans="1:20">
      <c r="A123" s="7" t="s">
        <v>171</v>
      </c>
      <c r="B123" s="6">
        <v>525</v>
      </c>
      <c r="C123" s="6"/>
      <c r="D123" s="6">
        <v>398</v>
      </c>
      <c r="E123" s="6">
        <v>360</v>
      </c>
      <c r="F123" s="6"/>
      <c r="G123" s="6">
        <v>1206</v>
      </c>
      <c r="H123" s="6">
        <v>2489</v>
      </c>
      <c r="M123" s="7" t="s">
        <v>48</v>
      </c>
      <c r="N123" s="6"/>
      <c r="O123" s="6"/>
      <c r="P123" s="6"/>
      <c r="Q123" s="6">
        <v>2000</v>
      </c>
      <c r="R123" s="6"/>
      <c r="S123" s="6">
        <f t="shared" si="6"/>
        <v>2000</v>
      </c>
      <c r="T123" s="40">
        <f t="shared" si="7"/>
        <v>9.705421719353695E-4</v>
      </c>
    </row>
    <row r="124" spans="1:20">
      <c r="A124" s="7" t="s">
        <v>314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2448.38</v>
      </c>
      <c r="M124" s="7" t="s">
        <v>188</v>
      </c>
      <c r="N124" s="6"/>
      <c r="O124" s="6">
        <v>887.58</v>
      </c>
      <c r="P124" s="6">
        <v>392</v>
      </c>
      <c r="Q124" s="6">
        <v>490</v>
      </c>
      <c r="R124" s="6">
        <v>122</v>
      </c>
      <c r="S124" s="6">
        <f t="shared" si="6"/>
        <v>1891.58</v>
      </c>
      <c r="T124" s="40">
        <f t="shared" si="7"/>
        <v>9.179290807947531E-4</v>
      </c>
    </row>
    <row r="125" spans="1:20">
      <c r="A125" s="7" t="s">
        <v>376</v>
      </c>
      <c r="B125" s="6"/>
      <c r="C125" s="6"/>
      <c r="D125" s="6"/>
      <c r="E125" s="6"/>
      <c r="F125" s="6">
        <v>1548</v>
      </c>
      <c r="G125" s="6">
        <v>720</v>
      </c>
      <c r="H125" s="6">
        <v>2268</v>
      </c>
      <c r="M125" s="7" t="s">
        <v>372</v>
      </c>
      <c r="N125" s="6"/>
      <c r="O125" s="6"/>
      <c r="P125" s="6">
        <v>1818</v>
      </c>
      <c r="Q125" s="6"/>
      <c r="R125" s="6"/>
      <c r="S125" s="6">
        <f t="shared" si="6"/>
        <v>1818</v>
      </c>
      <c r="T125" s="40">
        <f t="shared" si="7"/>
        <v>8.8222283428925096E-4</v>
      </c>
    </row>
    <row r="126" spans="1:20">
      <c r="A126" s="7" t="s">
        <v>306</v>
      </c>
      <c r="B126" s="6">
        <v>860</v>
      </c>
      <c r="C126" s="6">
        <v>430</v>
      </c>
      <c r="D126" s="6"/>
      <c r="E126" s="6">
        <v>430</v>
      </c>
      <c r="F126" s="6"/>
      <c r="G126" s="6">
        <v>430</v>
      </c>
      <c r="H126" s="6">
        <v>2150</v>
      </c>
      <c r="M126" s="7" t="s">
        <v>306</v>
      </c>
      <c r="N126" s="6">
        <v>860</v>
      </c>
      <c r="O126" s="6">
        <v>430</v>
      </c>
      <c r="P126" s="6"/>
      <c r="Q126" s="6">
        <v>430</v>
      </c>
      <c r="R126" s="6"/>
      <c r="S126" s="6">
        <f t="shared" si="6"/>
        <v>1720</v>
      </c>
      <c r="T126" s="40">
        <f t="shared" si="7"/>
        <v>8.3466626786441779E-4</v>
      </c>
    </row>
    <row r="127" spans="1:20">
      <c r="A127" s="7" t="s">
        <v>312</v>
      </c>
      <c r="B127" s="6"/>
      <c r="C127" s="6"/>
      <c r="D127" s="6">
        <v>2117</v>
      </c>
      <c r="E127" s="6"/>
      <c r="F127" s="6"/>
      <c r="G127" s="6"/>
      <c r="H127" s="6">
        <v>2117</v>
      </c>
      <c r="M127" s="7" t="s">
        <v>366</v>
      </c>
      <c r="N127" s="6">
        <v>1620</v>
      </c>
      <c r="O127" s="6"/>
      <c r="P127" s="6"/>
      <c r="Q127" s="6"/>
      <c r="R127" s="6"/>
      <c r="S127" s="6">
        <f t="shared" si="6"/>
        <v>1620</v>
      </c>
      <c r="T127" s="40">
        <f t="shared" si="7"/>
        <v>7.8613915926764935E-4</v>
      </c>
    </row>
    <row r="128" spans="1:20">
      <c r="A128" s="7" t="s">
        <v>35</v>
      </c>
      <c r="B128" s="6">
        <v>2111</v>
      </c>
      <c r="C128" s="6"/>
      <c r="D128" s="6"/>
      <c r="E128" s="6"/>
      <c r="F128" s="6"/>
      <c r="G128" s="6"/>
      <c r="H128" s="6">
        <v>2111</v>
      </c>
      <c r="M128" s="7" t="s">
        <v>376</v>
      </c>
      <c r="N128" s="6"/>
      <c r="O128" s="6"/>
      <c r="P128" s="6"/>
      <c r="Q128" s="6"/>
      <c r="R128" s="6">
        <v>1548</v>
      </c>
      <c r="S128" s="6">
        <f t="shared" si="6"/>
        <v>1548</v>
      </c>
      <c r="T128" s="40">
        <f t="shared" si="7"/>
        <v>7.51199641077976E-4</v>
      </c>
    </row>
    <row r="129" spans="1:20">
      <c r="A129" s="7" t="s">
        <v>48</v>
      </c>
      <c r="B129" s="6"/>
      <c r="C129" s="6"/>
      <c r="D129" s="6"/>
      <c r="E129" s="6">
        <v>2000</v>
      </c>
      <c r="F129" s="6"/>
      <c r="G129" s="6"/>
      <c r="H129" s="6">
        <v>2000</v>
      </c>
      <c r="M129" s="7" t="s">
        <v>317</v>
      </c>
      <c r="N129" s="6"/>
      <c r="O129" s="6"/>
      <c r="P129" s="6">
        <v>1140</v>
      </c>
      <c r="Q129" s="6">
        <v>372</v>
      </c>
      <c r="R129" s="6"/>
      <c r="S129" s="6">
        <f t="shared" si="6"/>
        <v>1512</v>
      </c>
      <c r="T129" s="40">
        <f t="shared" si="7"/>
        <v>7.3372988198313932E-4</v>
      </c>
    </row>
    <row r="130" spans="1:20">
      <c r="A130" s="7" t="s">
        <v>406</v>
      </c>
      <c r="B130" s="6"/>
      <c r="C130" s="6">
        <v>666</v>
      </c>
      <c r="D130" s="6"/>
      <c r="E130" s="6">
        <v>666</v>
      </c>
      <c r="F130" s="6"/>
      <c r="G130" s="6">
        <v>606</v>
      </c>
      <c r="H130" s="6">
        <v>1938</v>
      </c>
      <c r="M130" s="7" t="s">
        <v>60</v>
      </c>
      <c r="N130" s="6"/>
      <c r="O130" s="6">
        <v>1494</v>
      </c>
      <c r="P130" s="6"/>
      <c r="Q130" s="6"/>
      <c r="R130" s="6"/>
      <c r="S130" s="6">
        <f t="shared" si="6"/>
        <v>1494</v>
      </c>
      <c r="T130" s="40">
        <f t="shared" si="7"/>
        <v>7.2499500243572109E-4</v>
      </c>
    </row>
    <row r="131" spans="1:20">
      <c r="A131" s="7" t="s">
        <v>247</v>
      </c>
      <c r="B131" s="6"/>
      <c r="C131" s="6">
        <v>482</v>
      </c>
      <c r="D131" s="6"/>
      <c r="E131" s="6"/>
      <c r="F131" s="6">
        <v>475</v>
      </c>
      <c r="G131" s="6">
        <v>913</v>
      </c>
      <c r="H131" s="6">
        <v>1870</v>
      </c>
      <c r="M131" s="7" t="s">
        <v>310</v>
      </c>
      <c r="N131" s="6">
        <v>577</v>
      </c>
      <c r="O131" s="6"/>
      <c r="P131" s="6">
        <v>551</v>
      </c>
      <c r="Q131" s="6">
        <v>330</v>
      </c>
      <c r="R131" s="6"/>
      <c r="S131" s="6">
        <f t="shared" si="6"/>
        <v>1458</v>
      </c>
      <c r="T131" s="40">
        <f t="shared" si="7"/>
        <v>7.0752524334088442E-4</v>
      </c>
    </row>
    <row r="132" spans="1:20">
      <c r="A132" s="7" t="s">
        <v>265</v>
      </c>
      <c r="B132" s="6">
        <v>1165</v>
      </c>
      <c r="C132" s="6"/>
      <c r="D132" s="6"/>
      <c r="E132" s="6"/>
      <c r="F132" s="6"/>
      <c r="G132" s="6">
        <v>670</v>
      </c>
      <c r="H132" s="6">
        <v>1835</v>
      </c>
      <c r="M132" s="7" t="s">
        <v>235</v>
      </c>
      <c r="N132" s="6">
        <v>460</v>
      </c>
      <c r="O132" s="6">
        <v>358</v>
      </c>
      <c r="P132" s="6">
        <v>601.20000000000005</v>
      </c>
      <c r="Q132" s="6"/>
      <c r="R132" s="6"/>
      <c r="S132" s="6">
        <f t="shared" si="6"/>
        <v>1419.2</v>
      </c>
      <c r="T132" s="40">
        <f t="shared" si="7"/>
        <v>6.886967252053382E-4</v>
      </c>
    </row>
    <row r="133" spans="1:20">
      <c r="A133" s="7" t="s">
        <v>372</v>
      </c>
      <c r="B133" s="6"/>
      <c r="C133" s="6"/>
      <c r="D133" s="6">
        <v>1818</v>
      </c>
      <c r="E133" s="6"/>
      <c r="F133" s="6"/>
      <c r="G133" s="6"/>
      <c r="H133" s="6">
        <v>1818</v>
      </c>
      <c r="M133" s="7" t="s">
        <v>283</v>
      </c>
      <c r="N133" s="6">
        <v>1188</v>
      </c>
      <c r="O133" s="6">
        <v>207</v>
      </c>
      <c r="P133" s="6"/>
      <c r="Q133" s="6"/>
      <c r="R133" s="6"/>
      <c r="S133" s="6">
        <f t="shared" si="6"/>
        <v>1395</v>
      </c>
      <c r="T133" s="40">
        <f t="shared" si="7"/>
        <v>6.7695316492492029E-4</v>
      </c>
    </row>
    <row r="134" spans="1:20">
      <c r="A134" s="7" t="s">
        <v>317</v>
      </c>
      <c r="B134" s="6"/>
      <c r="C134" s="6"/>
      <c r="D134" s="6">
        <v>1140</v>
      </c>
      <c r="E134" s="6">
        <v>372</v>
      </c>
      <c r="F134" s="6"/>
      <c r="G134" s="6">
        <v>199</v>
      </c>
      <c r="H134" s="6">
        <v>1711</v>
      </c>
      <c r="M134" s="7" t="s">
        <v>446</v>
      </c>
      <c r="N134" s="6"/>
      <c r="O134" s="6"/>
      <c r="P134" s="6">
        <v>450</v>
      </c>
      <c r="Q134" s="6"/>
      <c r="R134" s="6">
        <v>900</v>
      </c>
      <c r="S134" s="6">
        <f t="shared" si="6"/>
        <v>1350</v>
      </c>
      <c r="T134" s="40">
        <f t="shared" si="7"/>
        <v>6.5511596605637439E-4</v>
      </c>
    </row>
    <row r="135" spans="1:20">
      <c r="A135" s="7" t="s">
        <v>366</v>
      </c>
      <c r="B135" s="6">
        <v>1620</v>
      </c>
      <c r="C135" s="6"/>
      <c r="D135" s="6"/>
      <c r="E135" s="6"/>
      <c r="F135" s="6"/>
      <c r="G135" s="6"/>
      <c r="H135" s="6">
        <v>1620</v>
      </c>
      <c r="M135" s="7" t="s">
        <v>406</v>
      </c>
      <c r="N135" s="6"/>
      <c r="O135" s="6">
        <v>666</v>
      </c>
      <c r="P135" s="6"/>
      <c r="Q135" s="6">
        <v>666</v>
      </c>
      <c r="R135" s="6"/>
      <c r="S135" s="6">
        <f t="shared" si="6"/>
        <v>1332</v>
      </c>
      <c r="T135" s="40">
        <f t="shared" si="7"/>
        <v>6.4638108650895616E-4</v>
      </c>
    </row>
    <row r="136" spans="1:20">
      <c r="A136" s="7" t="s">
        <v>56</v>
      </c>
      <c r="B136" s="6"/>
      <c r="C136" s="6"/>
      <c r="D136" s="6"/>
      <c r="E136" s="6"/>
      <c r="F136" s="6"/>
      <c r="G136" s="6">
        <v>1583</v>
      </c>
      <c r="H136" s="6">
        <v>1583</v>
      </c>
      <c r="M136" s="7" t="s">
        <v>171</v>
      </c>
      <c r="N136" s="6">
        <v>525</v>
      </c>
      <c r="O136" s="6"/>
      <c r="P136" s="6">
        <v>398</v>
      </c>
      <c r="Q136" s="6">
        <v>360</v>
      </c>
      <c r="R136" s="6"/>
      <c r="S136" s="6">
        <f t="shared" si="6"/>
        <v>1283</v>
      </c>
      <c r="T136" s="40">
        <f t="shared" si="7"/>
        <v>6.2260280329653952E-4</v>
      </c>
    </row>
    <row r="137" spans="1:20">
      <c r="A137" s="7" t="s">
        <v>310</v>
      </c>
      <c r="B137" s="6">
        <v>577</v>
      </c>
      <c r="C137" s="6"/>
      <c r="D137" s="6">
        <v>551</v>
      </c>
      <c r="E137" s="6">
        <v>330</v>
      </c>
      <c r="F137" s="6"/>
      <c r="G137" s="6"/>
      <c r="H137" s="6">
        <v>1458</v>
      </c>
      <c r="M137" s="7" t="s">
        <v>368</v>
      </c>
      <c r="N137" s="6">
        <v>540</v>
      </c>
      <c r="O137" s="6">
        <v>648</v>
      </c>
      <c r="P137" s="6"/>
      <c r="Q137" s="6"/>
      <c r="R137" s="6"/>
      <c r="S137" s="6">
        <f t="shared" si="6"/>
        <v>1188</v>
      </c>
      <c r="T137" s="40">
        <f t="shared" si="7"/>
        <v>5.7650205012960945E-4</v>
      </c>
    </row>
    <row r="138" spans="1:20">
      <c r="A138" s="7" t="s">
        <v>235</v>
      </c>
      <c r="B138" s="6">
        <v>460</v>
      </c>
      <c r="C138" s="6">
        <v>358</v>
      </c>
      <c r="D138" s="6">
        <v>601.20000000000005</v>
      </c>
      <c r="E138" s="6"/>
      <c r="F138" s="6"/>
      <c r="G138" s="6"/>
      <c r="H138" s="6">
        <v>1419.2</v>
      </c>
      <c r="M138" s="7" t="s">
        <v>265</v>
      </c>
      <c r="N138" s="6">
        <v>1165</v>
      </c>
      <c r="O138" s="6"/>
      <c r="P138" s="6"/>
      <c r="Q138" s="6"/>
      <c r="R138" s="6"/>
      <c r="S138" s="6">
        <f t="shared" si="6"/>
        <v>1165</v>
      </c>
      <c r="T138" s="40">
        <f t="shared" si="7"/>
        <v>5.6534081515235274E-4</v>
      </c>
    </row>
    <row r="139" spans="1:20">
      <c r="A139" s="7" t="s">
        <v>283</v>
      </c>
      <c r="B139" s="6">
        <v>1188</v>
      </c>
      <c r="C139" s="6">
        <v>207</v>
      </c>
      <c r="D139" s="6"/>
      <c r="E139" s="6"/>
      <c r="F139" s="6"/>
      <c r="G139" s="6"/>
      <c r="H139" s="6">
        <v>1395</v>
      </c>
      <c r="M139" s="7" t="s">
        <v>326</v>
      </c>
      <c r="N139" s="6"/>
      <c r="O139" s="6">
        <v>525</v>
      </c>
      <c r="P139" s="6"/>
      <c r="Q139" s="6"/>
      <c r="R139" s="6">
        <v>630</v>
      </c>
      <c r="S139" s="6">
        <f t="shared" si="6"/>
        <v>1155</v>
      </c>
      <c r="T139" s="40">
        <f t="shared" si="7"/>
        <v>5.6048810429267589E-4</v>
      </c>
    </row>
    <row r="140" spans="1:20">
      <c r="A140" s="7" t="s">
        <v>362</v>
      </c>
      <c r="B140" s="6">
        <v>1092</v>
      </c>
      <c r="C140" s="6"/>
      <c r="D140" s="6"/>
      <c r="E140" s="6"/>
      <c r="F140" s="6"/>
      <c r="G140" s="6">
        <v>249</v>
      </c>
      <c r="H140" s="6">
        <v>1341</v>
      </c>
      <c r="M140" s="7" t="s">
        <v>362</v>
      </c>
      <c r="N140" s="6">
        <v>1092</v>
      </c>
      <c r="O140" s="6"/>
      <c r="P140" s="6"/>
      <c r="Q140" s="6"/>
      <c r="R140" s="6"/>
      <c r="S140" s="6">
        <f t="shared" si="6"/>
        <v>1092</v>
      </c>
      <c r="T140" s="40">
        <f t="shared" si="7"/>
        <v>5.2991602587671176E-4</v>
      </c>
    </row>
    <row r="141" spans="1:20">
      <c r="A141" s="7" t="s">
        <v>414</v>
      </c>
      <c r="B141" s="6"/>
      <c r="C141" s="6"/>
      <c r="D141" s="6"/>
      <c r="E141" s="6"/>
      <c r="F141" s="6">
        <v>249</v>
      </c>
      <c r="G141" s="6">
        <v>999</v>
      </c>
      <c r="H141" s="6">
        <v>1248</v>
      </c>
      <c r="M141" s="7" t="s">
        <v>378</v>
      </c>
      <c r="N141" s="6"/>
      <c r="O141" s="6"/>
      <c r="P141" s="6"/>
      <c r="Q141" s="6"/>
      <c r="R141" s="6">
        <v>1008</v>
      </c>
      <c r="S141" s="6">
        <f t="shared" si="6"/>
        <v>1008</v>
      </c>
      <c r="T141" s="40">
        <f t="shared" si="7"/>
        <v>4.8915325465542629E-4</v>
      </c>
    </row>
    <row r="142" spans="1:20">
      <c r="A142" s="7" t="s">
        <v>368</v>
      </c>
      <c r="B142" s="6">
        <v>540</v>
      </c>
      <c r="C142" s="6">
        <v>648</v>
      </c>
      <c r="D142" s="6"/>
      <c r="E142" s="6"/>
      <c r="F142" s="6"/>
      <c r="G142" s="6"/>
      <c r="H142" s="6">
        <v>1188</v>
      </c>
      <c r="M142" s="7" t="s">
        <v>247</v>
      </c>
      <c r="N142" s="6"/>
      <c r="O142" s="6">
        <v>482</v>
      </c>
      <c r="P142" s="6"/>
      <c r="Q142" s="6"/>
      <c r="R142" s="6">
        <v>475</v>
      </c>
      <c r="S142" s="6">
        <f t="shared" si="6"/>
        <v>957</v>
      </c>
      <c r="T142" s="40">
        <f t="shared" si="7"/>
        <v>4.6440442927107433E-4</v>
      </c>
    </row>
    <row r="143" spans="1:20">
      <c r="A143" s="7" t="s">
        <v>326</v>
      </c>
      <c r="B143" s="6"/>
      <c r="C143" s="6">
        <v>525</v>
      </c>
      <c r="D143" s="6"/>
      <c r="E143" s="6"/>
      <c r="F143" s="6">
        <v>630</v>
      </c>
      <c r="G143" s="6"/>
      <c r="H143" s="6">
        <v>1155</v>
      </c>
      <c r="M143" s="7" t="s">
        <v>287</v>
      </c>
      <c r="N143" s="6"/>
      <c r="O143" s="6">
        <v>312</v>
      </c>
      <c r="P143" s="6">
        <v>481</v>
      </c>
      <c r="Q143" s="6"/>
      <c r="R143" s="6"/>
      <c r="S143" s="6">
        <f t="shared" si="6"/>
        <v>793</v>
      </c>
      <c r="T143" s="40">
        <f t="shared" si="7"/>
        <v>3.8481997117237402E-4</v>
      </c>
    </row>
    <row r="144" spans="1:20">
      <c r="A144" s="7" t="s">
        <v>380</v>
      </c>
      <c r="B144" s="6">
        <v>494</v>
      </c>
      <c r="C144" s="6"/>
      <c r="D144" s="6"/>
      <c r="E144" s="6"/>
      <c r="F144" s="6">
        <v>89</v>
      </c>
      <c r="G144" s="6">
        <v>558</v>
      </c>
      <c r="H144" s="6">
        <v>1141</v>
      </c>
      <c r="M144" s="7" t="s">
        <v>336</v>
      </c>
      <c r="N144" s="6"/>
      <c r="O144" s="6"/>
      <c r="P144" s="6"/>
      <c r="Q144" s="6"/>
      <c r="R144" s="6">
        <v>772</v>
      </c>
      <c r="S144" s="6">
        <f t="shared" si="6"/>
        <v>772</v>
      </c>
      <c r="T144" s="40">
        <f t="shared" si="7"/>
        <v>3.7462927836705263E-4</v>
      </c>
    </row>
    <row r="145" spans="1:20">
      <c r="A145" s="7" t="s">
        <v>82</v>
      </c>
      <c r="B145" s="6"/>
      <c r="C145" s="6"/>
      <c r="D145" s="6"/>
      <c r="E145" s="6"/>
      <c r="F145" s="6"/>
      <c r="G145" s="6">
        <v>1103</v>
      </c>
      <c r="H145" s="6">
        <v>1103</v>
      </c>
      <c r="M145" s="7" t="s">
        <v>380</v>
      </c>
      <c r="N145" s="6">
        <v>494</v>
      </c>
      <c r="O145" s="6"/>
      <c r="P145" s="6"/>
      <c r="Q145" s="6"/>
      <c r="R145" s="6">
        <v>89</v>
      </c>
      <c r="S145" s="6">
        <f t="shared" si="6"/>
        <v>583</v>
      </c>
      <c r="T145" s="40">
        <f t="shared" si="7"/>
        <v>2.8291304311916024E-4</v>
      </c>
    </row>
    <row r="146" spans="1:20">
      <c r="A146" s="7" t="s">
        <v>378</v>
      </c>
      <c r="B146" s="6"/>
      <c r="C146" s="6"/>
      <c r="D146" s="6"/>
      <c r="E146" s="6"/>
      <c r="F146" s="6">
        <v>1008</v>
      </c>
      <c r="G146" s="6"/>
      <c r="H146" s="6">
        <v>1008</v>
      </c>
      <c r="M146" s="7" t="s">
        <v>410</v>
      </c>
      <c r="N146" s="6"/>
      <c r="O146" s="6"/>
      <c r="P146" s="6"/>
      <c r="Q146" s="6"/>
      <c r="R146" s="6">
        <v>582</v>
      </c>
      <c r="S146" s="6">
        <f t="shared" si="6"/>
        <v>582</v>
      </c>
      <c r="T146" s="40">
        <f t="shared" si="7"/>
        <v>2.8242777203319255E-4</v>
      </c>
    </row>
    <row r="147" spans="1:20">
      <c r="A147" s="7" t="s">
        <v>92</v>
      </c>
      <c r="B147" s="6"/>
      <c r="C147" s="6"/>
      <c r="D147" s="6"/>
      <c r="E147" s="6"/>
      <c r="F147" s="6"/>
      <c r="G147" s="6">
        <v>870</v>
      </c>
      <c r="H147" s="6">
        <v>870</v>
      </c>
      <c r="M147" s="7" t="s">
        <v>404</v>
      </c>
      <c r="N147" s="6"/>
      <c r="O147" s="6">
        <v>582</v>
      </c>
      <c r="P147" s="6"/>
      <c r="Q147" s="6"/>
      <c r="R147" s="6"/>
      <c r="S147" s="6">
        <f t="shared" ref="S147:S177" si="8">SUM(N147:R147)</f>
        <v>582</v>
      </c>
      <c r="T147" s="40">
        <f t="shared" si="7"/>
        <v>2.8242777203319255E-4</v>
      </c>
    </row>
    <row r="148" spans="1:20">
      <c r="A148" s="7" t="s">
        <v>68</v>
      </c>
      <c r="B148" s="6">
        <v>360</v>
      </c>
      <c r="C148" s="6"/>
      <c r="D148" s="6"/>
      <c r="E148" s="6"/>
      <c r="F148" s="6">
        <v>108</v>
      </c>
      <c r="G148" s="6">
        <v>334</v>
      </c>
      <c r="H148" s="6">
        <v>802</v>
      </c>
      <c r="M148" s="7" t="s">
        <v>201</v>
      </c>
      <c r="N148" s="6">
        <v>540</v>
      </c>
      <c r="O148" s="6"/>
      <c r="P148" s="6"/>
      <c r="Q148" s="6"/>
      <c r="R148" s="6"/>
      <c r="S148" s="6">
        <f t="shared" si="8"/>
        <v>540</v>
      </c>
      <c r="T148" s="40">
        <f t="shared" si="7"/>
        <v>2.6204638642254977E-4</v>
      </c>
    </row>
    <row r="149" spans="1:20">
      <c r="A149" s="7" t="s">
        <v>287</v>
      </c>
      <c r="B149" s="6"/>
      <c r="C149" s="6">
        <v>312</v>
      </c>
      <c r="D149" s="6">
        <v>481</v>
      </c>
      <c r="E149" s="6"/>
      <c r="F149" s="6"/>
      <c r="G149" s="6"/>
      <c r="H149" s="6">
        <v>793</v>
      </c>
      <c r="M149" s="7" t="s">
        <v>263</v>
      </c>
      <c r="N149" s="6"/>
      <c r="O149" s="6"/>
      <c r="P149" s="6"/>
      <c r="Q149" s="6"/>
      <c r="R149" s="6">
        <v>532</v>
      </c>
      <c r="S149" s="6">
        <f t="shared" si="8"/>
        <v>532</v>
      </c>
      <c r="T149" s="40">
        <f t="shared" si="7"/>
        <v>2.5816421773480828E-4</v>
      </c>
    </row>
    <row r="150" spans="1:20">
      <c r="A150" s="7" t="s">
        <v>72</v>
      </c>
      <c r="B150" s="6"/>
      <c r="C150" s="6"/>
      <c r="D150" s="6"/>
      <c r="E150" s="6"/>
      <c r="F150" s="6">
        <v>90</v>
      </c>
      <c r="G150" s="6">
        <v>694</v>
      </c>
      <c r="H150" s="6">
        <v>784</v>
      </c>
      <c r="M150" s="7" t="s">
        <v>412</v>
      </c>
      <c r="N150" s="6"/>
      <c r="O150" s="6"/>
      <c r="P150" s="6"/>
      <c r="Q150" s="6"/>
      <c r="R150" s="6">
        <v>499</v>
      </c>
      <c r="S150" s="6">
        <f t="shared" si="8"/>
        <v>499</v>
      </c>
      <c r="T150" s="40">
        <f t="shared" si="7"/>
        <v>2.4215027189787469E-4</v>
      </c>
    </row>
    <row r="151" spans="1:20">
      <c r="A151" s="7" t="s">
        <v>336</v>
      </c>
      <c r="B151" s="6"/>
      <c r="C151" s="6"/>
      <c r="D151" s="6"/>
      <c r="E151" s="6"/>
      <c r="F151" s="6">
        <v>772</v>
      </c>
      <c r="G151" s="6"/>
      <c r="H151" s="6">
        <v>772</v>
      </c>
      <c r="M151" s="7" t="s">
        <v>68</v>
      </c>
      <c r="N151" s="6">
        <v>360</v>
      </c>
      <c r="O151" s="6"/>
      <c r="P151" s="6"/>
      <c r="Q151" s="6"/>
      <c r="R151" s="6">
        <v>108</v>
      </c>
      <c r="S151" s="6">
        <f t="shared" si="8"/>
        <v>468</v>
      </c>
      <c r="T151" s="40">
        <f t="shared" si="7"/>
        <v>2.2710686823287647E-4</v>
      </c>
    </row>
    <row r="152" spans="1:20">
      <c r="A152" s="7" t="s">
        <v>88</v>
      </c>
      <c r="B152" s="6"/>
      <c r="C152" s="6"/>
      <c r="D152" s="6"/>
      <c r="E152" s="6"/>
      <c r="F152" s="6"/>
      <c r="G152" s="6">
        <v>603</v>
      </c>
      <c r="H152" s="6">
        <v>603</v>
      </c>
      <c r="M152" s="7" t="s">
        <v>364</v>
      </c>
      <c r="N152" s="6">
        <v>108</v>
      </c>
      <c r="O152" s="6"/>
      <c r="P152" s="6"/>
      <c r="Q152" s="6"/>
      <c r="R152" s="6">
        <v>288</v>
      </c>
      <c r="S152" s="6">
        <f t="shared" si="8"/>
        <v>396</v>
      </c>
      <c r="T152" s="40">
        <f t="shared" si="7"/>
        <v>1.9216735004320317E-4</v>
      </c>
    </row>
    <row r="153" spans="1:20">
      <c r="A153" s="7" t="s">
        <v>410</v>
      </c>
      <c r="B153" s="6"/>
      <c r="C153" s="6"/>
      <c r="D153" s="6"/>
      <c r="E153" s="6"/>
      <c r="F153" s="6">
        <v>582</v>
      </c>
      <c r="G153" s="6"/>
      <c r="H153" s="6">
        <v>582</v>
      </c>
      <c r="M153" s="7" t="s">
        <v>161</v>
      </c>
      <c r="N153" s="6"/>
      <c r="O153" s="6">
        <v>351</v>
      </c>
      <c r="P153" s="6"/>
      <c r="Q153" s="6"/>
      <c r="R153" s="6"/>
      <c r="S153" s="6">
        <f t="shared" si="8"/>
        <v>351</v>
      </c>
      <c r="T153" s="40">
        <f t="shared" si="7"/>
        <v>1.7033015117465735E-4</v>
      </c>
    </row>
    <row r="154" spans="1:20">
      <c r="A154" s="7" t="s">
        <v>404</v>
      </c>
      <c r="B154" s="6"/>
      <c r="C154" s="6">
        <v>582</v>
      </c>
      <c r="D154" s="6"/>
      <c r="E154" s="6"/>
      <c r="F154" s="6"/>
      <c r="G154" s="6"/>
      <c r="H154" s="6">
        <v>582</v>
      </c>
      <c r="M154" s="7" t="s">
        <v>330</v>
      </c>
      <c r="N154" s="6"/>
      <c r="O154" s="6"/>
      <c r="P154" s="6">
        <v>315</v>
      </c>
      <c r="Q154" s="6"/>
      <c r="R154" s="6"/>
      <c r="S154" s="6">
        <f t="shared" si="8"/>
        <v>315</v>
      </c>
      <c r="T154" s="40">
        <f t="shared" si="7"/>
        <v>1.528603920798207E-4</v>
      </c>
    </row>
    <row r="155" spans="1:20">
      <c r="A155" s="7" t="s">
        <v>201</v>
      </c>
      <c r="B155" s="6">
        <v>540</v>
      </c>
      <c r="C155" s="6"/>
      <c r="D155" s="6"/>
      <c r="E155" s="6"/>
      <c r="F155" s="6"/>
      <c r="G155" s="6"/>
      <c r="H155" s="6">
        <v>540</v>
      </c>
      <c r="M155" s="7" t="s">
        <v>328</v>
      </c>
      <c r="N155" s="6"/>
      <c r="O155" s="6">
        <v>315</v>
      </c>
      <c r="P155" s="6"/>
      <c r="Q155" s="6"/>
      <c r="R155" s="6"/>
      <c r="S155" s="6">
        <f t="shared" si="8"/>
        <v>315</v>
      </c>
      <c r="T155" s="40">
        <f t="shared" si="7"/>
        <v>1.528603920798207E-4</v>
      </c>
    </row>
    <row r="156" spans="1:20">
      <c r="A156" s="7" t="s">
        <v>263</v>
      </c>
      <c r="B156" s="6"/>
      <c r="C156" s="6"/>
      <c r="D156" s="6"/>
      <c r="E156" s="6"/>
      <c r="F156" s="6">
        <v>532</v>
      </c>
      <c r="G156" s="6"/>
      <c r="H156" s="6">
        <v>532</v>
      </c>
      <c r="M156" s="7" t="s">
        <v>370</v>
      </c>
      <c r="N156" s="6"/>
      <c r="O156" s="6">
        <v>252</v>
      </c>
      <c r="P156" s="6"/>
      <c r="Q156" s="6"/>
      <c r="R156" s="6"/>
      <c r="S156" s="6">
        <f t="shared" si="8"/>
        <v>252</v>
      </c>
      <c r="T156" s="40">
        <f t="shared" si="7"/>
        <v>1.2228831366385657E-4</v>
      </c>
    </row>
    <row r="157" spans="1:20">
      <c r="A157" s="7" t="s">
        <v>412</v>
      </c>
      <c r="B157" s="6"/>
      <c r="C157" s="6"/>
      <c r="D157" s="6"/>
      <c r="E157" s="6"/>
      <c r="F157" s="6">
        <v>499</v>
      </c>
      <c r="G157" s="6"/>
      <c r="H157" s="6">
        <v>499</v>
      </c>
      <c r="M157" s="7" t="s">
        <v>414</v>
      </c>
      <c r="N157" s="6"/>
      <c r="O157" s="6"/>
      <c r="P157" s="6"/>
      <c r="Q157" s="6"/>
      <c r="R157" s="6">
        <v>249</v>
      </c>
      <c r="S157" s="6">
        <f t="shared" si="8"/>
        <v>249</v>
      </c>
      <c r="T157" s="40">
        <f t="shared" si="7"/>
        <v>1.208325004059535E-4</v>
      </c>
    </row>
    <row r="158" spans="1:20">
      <c r="A158" s="7" t="s">
        <v>364</v>
      </c>
      <c r="B158" s="6">
        <v>108</v>
      </c>
      <c r="C158" s="6"/>
      <c r="D158" s="6"/>
      <c r="E158" s="6"/>
      <c r="F158" s="6">
        <v>288</v>
      </c>
      <c r="G158" s="6">
        <v>90</v>
      </c>
      <c r="H158" s="6">
        <v>486</v>
      </c>
      <c r="M158" s="7" t="s">
        <v>423</v>
      </c>
      <c r="N158" s="6"/>
      <c r="O158" s="6"/>
      <c r="P158" s="6">
        <v>189</v>
      </c>
      <c r="Q158" s="6"/>
      <c r="R158" s="6"/>
      <c r="S158" s="6">
        <f t="shared" si="8"/>
        <v>189</v>
      </c>
      <c r="T158" s="40">
        <f t="shared" si="7"/>
        <v>9.1716235247892415E-5</v>
      </c>
    </row>
    <row r="159" spans="1:20">
      <c r="A159" s="7" t="s">
        <v>161</v>
      </c>
      <c r="B159" s="6"/>
      <c r="C159" s="6">
        <v>351</v>
      </c>
      <c r="D159" s="6"/>
      <c r="E159" s="6"/>
      <c r="F159" s="6"/>
      <c r="G159" s="6"/>
      <c r="H159" s="6">
        <v>351</v>
      </c>
      <c r="M159" s="7" t="s">
        <v>408</v>
      </c>
      <c r="N159" s="6"/>
      <c r="O159" s="6">
        <v>166</v>
      </c>
      <c r="P159" s="6"/>
      <c r="Q159" s="6"/>
      <c r="R159" s="6"/>
      <c r="S159" s="6">
        <f t="shared" si="8"/>
        <v>166</v>
      </c>
      <c r="T159" s="40">
        <f t="shared" si="7"/>
        <v>8.0555000270635677E-5</v>
      </c>
    </row>
    <row r="160" spans="1:20">
      <c r="A160" s="7" t="s">
        <v>76</v>
      </c>
      <c r="B160" s="6"/>
      <c r="C160" s="6"/>
      <c r="D160" s="6"/>
      <c r="E160" s="6"/>
      <c r="F160" s="6"/>
      <c r="G160" s="6">
        <v>333</v>
      </c>
      <c r="H160" s="6">
        <v>333</v>
      </c>
      <c r="M160" s="7" t="s">
        <v>72</v>
      </c>
      <c r="N160" s="6"/>
      <c r="O160" s="6"/>
      <c r="P160" s="6"/>
      <c r="Q160" s="6"/>
      <c r="R160" s="6">
        <v>90</v>
      </c>
      <c r="S160" s="6">
        <f t="shared" si="8"/>
        <v>90</v>
      </c>
      <c r="T160" s="40">
        <f t="shared" si="7"/>
        <v>4.367439773709163E-5</v>
      </c>
    </row>
    <row r="161" spans="1:20">
      <c r="A161" s="7" t="s">
        <v>78</v>
      </c>
      <c r="B161" s="6"/>
      <c r="C161" s="6"/>
      <c r="D161" s="6"/>
      <c r="E161" s="6"/>
      <c r="F161" s="6"/>
      <c r="G161" s="6">
        <v>319</v>
      </c>
      <c r="H161" s="6">
        <v>319</v>
      </c>
      <c r="M161" s="7" t="s">
        <v>259</v>
      </c>
      <c r="N161" s="6"/>
      <c r="O161" s="6"/>
      <c r="P161" s="6"/>
      <c r="Q161" s="6">
        <v>75</v>
      </c>
      <c r="R161" s="6"/>
      <c r="S161" s="6">
        <f t="shared" si="8"/>
        <v>75</v>
      </c>
      <c r="T161" s="40">
        <f t="shared" si="7"/>
        <v>3.6395331447576355E-5</v>
      </c>
    </row>
    <row r="162" spans="1:20">
      <c r="A162" s="7" t="s">
        <v>94</v>
      </c>
      <c r="B162" s="6"/>
      <c r="C162" s="6"/>
      <c r="D162" s="6"/>
      <c r="E162" s="6"/>
      <c r="F162" s="6"/>
      <c r="G162" s="6">
        <v>319</v>
      </c>
      <c r="H162" s="6">
        <v>319</v>
      </c>
      <c r="M162" s="7" t="s">
        <v>261</v>
      </c>
      <c r="N162" s="6"/>
      <c r="O162" s="6"/>
      <c r="P162" s="6"/>
      <c r="Q162" s="6"/>
      <c r="R162" s="6">
        <v>52</v>
      </c>
      <c r="S162" s="6">
        <f t="shared" si="8"/>
        <v>52</v>
      </c>
      <c r="T162" s="40">
        <f t="shared" si="7"/>
        <v>2.5234096470319606E-5</v>
      </c>
    </row>
    <row r="163" spans="1:20" hidden="1">
      <c r="A163" s="7" t="s">
        <v>330</v>
      </c>
      <c r="B163" s="6"/>
      <c r="C163" s="6"/>
      <c r="D163" s="6">
        <v>315</v>
      </c>
      <c r="E163" s="6"/>
      <c r="F163" s="6"/>
      <c r="G163" s="6"/>
      <c r="H163" s="6">
        <v>315</v>
      </c>
      <c r="M163" s="7" t="s">
        <v>56</v>
      </c>
      <c r="N163" s="6"/>
      <c r="O163" s="6"/>
      <c r="P163" s="6"/>
      <c r="Q163" s="6"/>
      <c r="R163" s="6"/>
      <c r="S163" s="6">
        <f t="shared" si="8"/>
        <v>0</v>
      </c>
      <c r="T163" s="40">
        <f t="shared" si="7"/>
        <v>0</v>
      </c>
    </row>
    <row r="164" spans="1:20" hidden="1">
      <c r="A164" s="7" t="s">
        <v>328</v>
      </c>
      <c r="B164" s="6"/>
      <c r="C164" s="6">
        <v>315</v>
      </c>
      <c r="D164" s="6"/>
      <c r="E164" s="6"/>
      <c r="F164" s="6"/>
      <c r="G164" s="6"/>
      <c r="H164" s="6">
        <v>315</v>
      </c>
      <c r="M164" s="7" t="s">
        <v>82</v>
      </c>
      <c r="N164" s="6"/>
      <c r="O164" s="6"/>
      <c r="P164" s="6"/>
      <c r="Q164" s="6"/>
      <c r="R164" s="6"/>
      <c r="S164" s="6">
        <f t="shared" si="8"/>
        <v>0</v>
      </c>
      <c r="T164" s="40">
        <f t="shared" si="7"/>
        <v>0</v>
      </c>
    </row>
    <row r="165" spans="1:20" hidden="1">
      <c r="A165" s="7" t="s">
        <v>74</v>
      </c>
      <c r="B165" s="6"/>
      <c r="C165" s="6"/>
      <c r="D165" s="6"/>
      <c r="E165" s="6"/>
      <c r="F165" s="6"/>
      <c r="G165" s="6">
        <v>289</v>
      </c>
      <c r="H165" s="6">
        <v>289</v>
      </c>
      <c r="M165" s="7" t="s">
        <v>92</v>
      </c>
      <c r="N165" s="6"/>
      <c r="O165" s="6"/>
      <c r="P165" s="6"/>
      <c r="Q165" s="6"/>
      <c r="R165" s="6"/>
      <c r="S165" s="6">
        <f t="shared" si="8"/>
        <v>0</v>
      </c>
      <c r="T165" s="40">
        <f t="shared" si="7"/>
        <v>0</v>
      </c>
    </row>
    <row r="166" spans="1:20" hidden="1">
      <c r="A166" s="7" t="s">
        <v>53</v>
      </c>
      <c r="B166" s="6"/>
      <c r="C166" s="6"/>
      <c r="D166" s="6"/>
      <c r="E166" s="6"/>
      <c r="F166" s="6"/>
      <c r="G166" s="6">
        <v>264</v>
      </c>
      <c r="H166" s="6">
        <v>264</v>
      </c>
      <c r="M166" s="7" t="s">
        <v>88</v>
      </c>
      <c r="N166" s="6"/>
      <c r="O166" s="6"/>
      <c r="P166" s="6"/>
      <c r="Q166" s="6"/>
      <c r="R166" s="6"/>
      <c r="S166" s="6">
        <f t="shared" si="8"/>
        <v>0</v>
      </c>
      <c r="T166" s="40">
        <f t="shared" si="7"/>
        <v>0</v>
      </c>
    </row>
    <row r="167" spans="1:20" hidden="1">
      <c r="A167" s="7" t="s">
        <v>370</v>
      </c>
      <c r="B167" s="6"/>
      <c r="C167" s="6">
        <v>252</v>
      </c>
      <c r="D167" s="6"/>
      <c r="E167" s="6"/>
      <c r="F167" s="6"/>
      <c r="G167" s="6"/>
      <c r="H167" s="6">
        <v>252</v>
      </c>
      <c r="M167" s="7" t="s">
        <v>76</v>
      </c>
      <c r="N167" s="6"/>
      <c r="O167" s="6"/>
      <c r="P167" s="6"/>
      <c r="Q167" s="6"/>
      <c r="R167" s="6"/>
      <c r="S167" s="6">
        <f t="shared" si="8"/>
        <v>0</v>
      </c>
      <c r="T167" s="40">
        <f t="shared" si="7"/>
        <v>0</v>
      </c>
    </row>
    <row r="168" spans="1:20" hidden="1">
      <c r="A168" s="7" t="s">
        <v>84</v>
      </c>
      <c r="B168" s="6"/>
      <c r="C168" s="6"/>
      <c r="D168" s="6"/>
      <c r="E168" s="6"/>
      <c r="F168" s="6"/>
      <c r="G168" s="6">
        <v>244</v>
      </c>
      <c r="H168" s="6">
        <v>244</v>
      </c>
      <c r="M168" s="7" t="s">
        <v>78</v>
      </c>
      <c r="N168" s="6"/>
      <c r="O168" s="6"/>
      <c r="P168" s="6"/>
      <c r="Q168" s="6"/>
      <c r="R168" s="6"/>
      <c r="S168" s="6">
        <f t="shared" si="8"/>
        <v>0</v>
      </c>
      <c r="T168" s="40">
        <f t="shared" si="7"/>
        <v>0</v>
      </c>
    </row>
    <row r="169" spans="1:20" hidden="1">
      <c r="A169" s="7" t="s">
        <v>70</v>
      </c>
      <c r="B169" s="6"/>
      <c r="C169" s="6"/>
      <c r="D169" s="6"/>
      <c r="E169" s="6"/>
      <c r="F169" s="6"/>
      <c r="G169" s="6">
        <v>242</v>
      </c>
      <c r="H169" s="6">
        <v>242</v>
      </c>
      <c r="M169" s="7" t="s">
        <v>94</v>
      </c>
      <c r="N169" s="6"/>
      <c r="O169" s="6"/>
      <c r="P169" s="6"/>
      <c r="Q169" s="6"/>
      <c r="R169" s="6"/>
      <c r="S169" s="6">
        <f t="shared" si="8"/>
        <v>0</v>
      </c>
      <c r="T169" s="40">
        <f t="shared" si="7"/>
        <v>0</v>
      </c>
    </row>
    <row r="170" spans="1:20" hidden="1">
      <c r="A170" s="7" t="s">
        <v>62</v>
      </c>
      <c r="B170" s="6"/>
      <c r="C170" s="6"/>
      <c r="D170" s="6"/>
      <c r="E170" s="6"/>
      <c r="F170" s="6"/>
      <c r="G170" s="6">
        <v>236</v>
      </c>
      <c r="H170" s="6">
        <v>236</v>
      </c>
      <c r="M170" s="7" t="s">
        <v>74</v>
      </c>
      <c r="N170" s="6"/>
      <c r="O170" s="6"/>
      <c r="P170" s="6"/>
      <c r="Q170" s="6"/>
      <c r="R170" s="6"/>
      <c r="S170" s="6">
        <f t="shared" si="8"/>
        <v>0</v>
      </c>
      <c r="T170" s="40">
        <f t="shared" si="7"/>
        <v>0</v>
      </c>
    </row>
    <row r="171" spans="1:20" hidden="1">
      <c r="A171" s="7" t="s">
        <v>90</v>
      </c>
      <c r="B171" s="6"/>
      <c r="C171" s="6"/>
      <c r="D171" s="6"/>
      <c r="E171" s="6"/>
      <c r="F171" s="6"/>
      <c r="G171" s="6">
        <v>233</v>
      </c>
      <c r="H171" s="6">
        <v>233</v>
      </c>
      <c r="M171" s="7" t="s">
        <v>53</v>
      </c>
      <c r="N171" s="6"/>
      <c r="O171" s="6"/>
      <c r="P171" s="6"/>
      <c r="Q171" s="6"/>
      <c r="R171" s="6"/>
      <c r="S171" s="6">
        <f t="shared" si="8"/>
        <v>0</v>
      </c>
      <c r="T171" s="40">
        <f t="shared" si="7"/>
        <v>0</v>
      </c>
    </row>
    <row r="172" spans="1:20" hidden="1">
      <c r="A172" s="7" t="s">
        <v>80</v>
      </c>
      <c r="B172" s="6"/>
      <c r="C172" s="6"/>
      <c r="D172" s="6"/>
      <c r="E172" s="6"/>
      <c r="F172" s="6"/>
      <c r="G172" s="6">
        <v>231</v>
      </c>
      <c r="H172" s="6">
        <v>231</v>
      </c>
      <c r="M172" s="7" t="s">
        <v>84</v>
      </c>
      <c r="N172" s="6"/>
      <c r="O172" s="6"/>
      <c r="P172" s="6"/>
      <c r="Q172" s="6"/>
      <c r="R172" s="6"/>
      <c r="S172" s="6">
        <f t="shared" si="8"/>
        <v>0</v>
      </c>
      <c r="T172" s="40">
        <f t="shared" si="7"/>
        <v>0</v>
      </c>
    </row>
    <row r="173" spans="1:20" hidden="1">
      <c r="A173" s="7" t="s">
        <v>423</v>
      </c>
      <c r="B173" s="6"/>
      <c r="C173" s="6"/>
      <c r="D173" s="6">
        <v>189</v>
      </c>
      <c r="E173" s="6"/>
      <c r="F173" s="6"/>
      <c r="G173" s="6"/>
      <c r="H173" s="6">
        <v>189</v>
      </c>
      <c r="M173" s="7" t="s">
        <v>70</v>
      </c>
      <c r="N173" s="6"/>
      <c r="O173" s="6"/>
      <c r="P173" s="6"/>
      <c r="Q173" s="6"/>
      <c r="R173" s="6"/>
      <c r="S173" s="6">
        <f t="shared" si="8"/>
        <v>0</v>
      </c>
      <c r="T173" s="40">
        <f t="shared" si="7"/>
        <v>0</v>
      </c>
    </row>
    <row r="174" spans="1:20" hidden="1">
      <c r="A174" s="7" t="s">
        <v>408</v>
      </c>
      <c r="B174" s="6"/>
      <c r="C174" s="6">
        <v>166</v>
      </c>
      <c r="D174" s="6"/>
      <c r="E174" s="6"/>
      <c r="F174" s="6"/>
      <c r="G174" s="6"/>
      <c r="H174" s="6">
        <v>166</v>
      </c>
      <c r="M174" s="7" t="s">
        <v>62</v>
      </c>
      <c r="N174" s="6"/>
      <c r="O174" s="6"/>
      <c r="P174" s="6"/>
      <c r="Q174" s="6"/>
      <c r="R174" s="6"/>
      <c r="S174" s="6">
        <f t="shared" si="8"/>
        <v>0</v>
      </c>
      <c r="T174" s="40">
        <f t="shared" si="7"/>
        <v>0</v>
      </c>
    </row>
    <row r="175" spans="1:20" hidden="1">
      <c r="A175" s="7" t="s">
        <v>259</v>
      </c>
      <c r="B175" s="6"/>
      <c r="C175" s="6"/>
      <c r="D175" s="6"/>
      <c r="E175" s="6">
        <v>75</v>
      </c>
      <c r="F175" s="6"/>
      <c r="G175" s="6"/>
      <c r="H175" s="6">
        <v>75</v>
      </c>
      <c r="M175" s="7" t="s">
        <v>90</v>
      </c>
      <c r="N175" s="6"/>
      <c r="O175" s="6"/>
      <c r="P175" s="6"/>
      <c r="Q175" s="6"/>
      <c r="R175" s="6"/>
      <c r="S175" s="6">
        <f t="shared" si="8"/>
        <v>0</v>
      </c>
      <c r="T175" s="40">
        <f t="shared" si="7"/>
        <v>0</v>
      </c>
    </row>
    <row r="176" spans="1:20" hidden="1">
      <c r="A176" s="7" t="s">
        <v>58</v>
      </c>
      <c r="B176" s="6"/>
      <c r="C176" s="6"/>
      <c r="D176" s="6"/>
      <c r="E176" s="6"/>
      <c r="F176" s="6"/>
      <c r="G176" s="6">
        <v>69</v>
      </c>
      <c r="H176" s="6">
        <v>69</v>
      </c>
      <c r="M176" s="7" t="s">
        <v>80</v>
      </c>
      <c r="N176" s="6"/>
      <c r="O176" s="6"/>
      <c r="P176" s="6"/>
      <c r="Q176" s="6"/>
      <c r="R176" s="6"/>
      <c r="S176" s="6">
        <f t="shared" si="8"/>
        <v>0</v>
      </c>
      <c r="T176" s="40">
        <f t="shared" si="7"/>
        <v>0</v>
      </c>
    </row>
    <row r="177" spans="1:20" hidden="1">
      <c r="A177" s="7" t="s">
        <v>261</v>
      </c>
      <c r="B177" s="6"/>
      <c r="C177" s="6"/>
      <c r="D177" s="6"/>
      <c r="E177" s="6"/>
      <c r="F177" s="6">
        <v>52</v>
      </c>
      <c r="G177" s="6"/>
      <c r="H177" s="6">
        <v>52</v>
      </c>
      <c r="M177" s="7" t="s">
        <v>58</v>
      </c>
      <c r="N177" s="6"/>
      <c r="O177" s="6"/>
      <c r="P177" s="6"/>
      <c r="Q177" s="6"/>
      <c r="R177" s="6"/>
      <c r="S177" s="6">
        <f t="shared" si="8"/>
        <v>0</v>
      </c>
      <c r="T177" s="40">
        <f t="shared" si="7"/>
        <v>0</v>
      </c>
    </row>
    <row r="178" spans="1:20" ht="13.8">
      <c r="A178" s="7" t="s">
        <v>455</v>
      </c>
      <c r="B178" s="6">
        <v>511526</v>
      </c>
      <c r="C178" s="6">
        <v>447766.37</v>
      </c>
      <c r="D178" s="6">
        <v>483414.57</v>
      </c>
      <c r="E178" s="6">
        <v>305072.3</v>
      </c>
      <c r="F178" s="6">
        <v>312924.62</v>
      </c>
      <c r="G178" s="6">
        <v>382367.85</v>
      </c>
      <c r="H178" s="6">
        <v>2443071.7100000004</v>
      </c>
      <c r="M178" s="23" t="s">
        <v>455</v>
      </c>
      <c r="N178" s="22">
        <f t="shared" ref="N178:R178" si="9">SUM(N51:N177)</f>
        <v>511526</v>
      </c>
      <c r="O178" s="22">
        <f t="shared" si="9"/>
        <v>447766.36999999994</v>
      </c>
      <c r="P178" s="22">
        <f t="shared" si="9"/>
        <v>483414.57</v>
      </c>
      <c r="Q178" s="22">
        <f t="shared" si="9"/>
        <v>305072.3</v>
      </c>
      <c r="R178" s="22">
        <f t="shared" si="9"/>
        <v>312924.62</v>
      </c>
      <c r="S178" s="22">
        <f>SUM(S51:S177)</f>
        <v>2060703.8600000003</v>
      </c>
      <c r="T178" s="41">
        <f t="shared" si="7"/>
        <v>1</v>
      </c>
    </row>
    <row r="180" spans="1:20" hidden="1"/>
    <row r="181" spans="1:20" ht="17.399999999999999">
      <c r="A181" s="4" t="s">
        <v>3</v>
      </c>
      <c r="B181" t="s">
        <v>463</v>
      </c>
      <c r="M181" s="12" t="s">
        <v>493</v>
      </c>
    </row>
    <row r="183" spans="1:20" hidden="1">
      <c r="A183" s="4" t="s">
        <v>464</v>
      </c>
      <c r="B183" s="4" t="s">
        <v>454</v>
      </c>
    </row>
    <row r="184" spans="1:20" ht="41.4">
      <c r="A184" s="4" t="s">
        <v>456</v>
      </c>
      <c r="B184" s="2" t="s">
        <v>457</v>
      </c>
      <c r="C184" s="2" t="s">
        <v>458</v>
      </c>
      <c r="D184" s="2" t="s">
        <v>459</v>
      </c>
      <c r="E184" s="2" t="s">
        <v>460</v>
      </c>
      <c r="F184" s="2" t="s">
        <v>461</v>
      </c>
      <c r="G184" s="2" t="s">
        <v>462</v>
      </c>
      <c r="H184" s="2" t="s">
        <v>455</v>
      </c>
      <c r="M184" s="20" t="s">
        <v>13</v>
      </c>
      <c r="N184" s="20" t="s">
        <v>457</v>
      </c>
      <c r="O184" s="20" t="s">
        <v>458</v>
      </c>
      <c r="P184" s="20" t="s">
        <v>459</v>
      </c>
      <c r="Q184" s="20" t="s">
        <v>460</v>
      </c>
      <c r="R184" s="20" t="s">
        <v>461</v>
      </c>
      <c r="S184" s="20" t="s">
        <v>510</v>
      </c>
      <c r="T184" s="39" t="s">
        <v>499</v>
      </c>
    </row>
    <row r="185" spans="1:20">
      <c r="A185" s="7" t="s">
        <v>186</v>
      </c>
      <c r="B185" s="6">
        <v>1097</v>
      </c>
      <c r="C185" s="6">
        <v>1819</v>
      </c>
      <c r="D185" s="6">
        <v>98</v>
      </c>
      <c r="E185" s="6">
        <v>79</v>
      </c>
      <c r="F185" s="6">
        <v>93</v>
      </c>
      <c r="G185" s="6">
        <v>83</v>
      </c>
      <c r="H185" s="6">
        <v>3269</v>
      </c>
      <c r="M185" s="7" t="s">
        <v>186</v>
      </c>
      <c r="N185" s="6">
        <v>1097</v>
      </c>
      <c r="O185" s="6">
        <v>1819</v>
      </c>
      <c r="P185" s="6">
        <v>98</v>
      </c>
      <c r="Q185" s="6">
        <v>79</v>
      </c>
      <c r="R185" s="6">
        <v>93</v>
      </c>
      <c r="S185" s="6">
        <f t="shared" ref="S185:S217" si="10">SUM(N185:R185)</f>
        <v>3186</v>
      </c>
      <c r="T185" s="40">
        <f>+S185/$S$218</f>
        <v>0.16310023548684346</v>
      </c>
    </row>
    <row r="186" spans="1:20">
      <c r="A186" s="7" t="s">
        <v>27</v>
      </c>
      <c r="B186" s="6">
        <v>1014</v>
      </c>
      <c r="C186" s="6">
        <v>1409</v>
      </c>
      <c r="D186" s="6">
        <v>167</v>
      </c>
      <c r="E186" s="6">
        <v>49</v>
      </c>
      <c r="F186" s="6">
        <v>167</v>
      </c>
      <c r="G186" s="6">
        <v>256</v>
      </c>
      <c r="H186" s="6">
        <v>3062</v>
      </c>
      <c r="M186" s="7" t="s">
        <v>27</v>
      </c>
      <c r="N186" s="6">
        <v>1014</v>
      </c>
      <c r="O186" s="6">
        <v>1409</v>
      </c>
      <c r="P186" s="6">
        <v>167</v>
      </c>
      <c r="Q186" s="6">
        <v>49</v>
      </c>
      <c r="R186" s="6">
        <v>167</v>
      </c>
      <c r="S186" s="6">
        <f t="shared" si="10"/>
        <v>2806</v>
      </c>
      <c r="T186" s="40">
        <f t="shared" ref="T186:T218" si="11">+S186/$S$218</f>
        <v>0.14364697450598957</v>
      </c>
    </row>
    <row r="187" spans="1:20">
      <c r="A187" s="7" t="s">
        <v>24</v>
      </c>
      <c r="B187" s="6">
        <v>908</v>
      </c>
      <c r="C187" s="6">
        <v>1211</v>
      </c>
      <c r="D187" s="6">
        <v>18</v>
      </c>
      <c r="E187" s="6">
        <v>16</v>
      </c>
      <c r="F187" s="6">
        <v>72</v>
      </c>
      <c r="G187" s="6">
        <v>40</v>
      </c>
      <c r="H187" s="6">
        <v>2265</v>
      </c>
      <c r="M187" s="7" t="s">
        <v>24</v>
      </c>
      <c r="N187" s="6">
        <v>908</v>
      </c>
      <c r="O187" s="6">
        <v>1211</v>
      </c>
      <c r="P187" s="6">
        <v>18</v>
      </c>
      <c r="Q187" s="6">
        <v>16</v>
      </c>
      <c r="R187" s="6">
        <v>72</v>
      </c>
      <c r="S187" s="6">
        <f t="shared" si="10"/>
        <v>2225</v>
      </c>
      <c r="T187" s="40">
        <f t="shared" si="11"/>
        <v>0.11390396232210505</v>
      </c>
    </row>
    <row r="188" spans="1:20">
      <c r="A188" s="7" t="s">
        <v>169</v>
      </c>
      <c r="B188" s="6">
        <v>411</v>
      </c>
      <c r="C188" s="6">
        <v>1287</v>
      </c>
      <c r="D188" s="6">
        <v>48</v>
      </c>
      <c r="E188" s="6">
        <v>41</v>
      </c>
      <c r="F188" s="6">
        <v>36</v>
      </c>
      <c r="G188" s="6">
        <v>46</v>
      </c>
      <c r="H188" s="6">
        <v>1869</v>
      </c>
      <c r="M188" s="7" t="s">
        <v>169</v>
      </c>
      <c r="N188" s="6">
        <v>411</v>
      </c>
      <c r="O188" s="6">
        <v>1287</v>
      </c>
      <c r="P188" s="6">
        <v>48</v>
      </c>
      <c r="Q188" s="6">
        <v>41</v>
      </c>
      <c r="R188" s="6">
        <v>36</v>
      </c>
      <c r="S188" s="6">
        <f t="shared" si="10"/>
        <v>1823</v>
      </c>
      <c r="T188" s="40">
        <f t="shared" si="11"/>
        <v>9.3324459916043823E-2</v>
      </c>
    </row>
    <row r="189" spans="1:20">
      <c r="A189" s="7" t="s">
        <v>130</v>
      </c>
      <c r="B189" s="6">
        <v>465</v>
      </c>
      <c r="C189" s="6">
        <v>806</v>
      </c>
      <c r="D189" s="6">
        <v>114</v>
      </c>
      <c r="E189" s="6">
        <v>52</v>
      </c>
      <c r="F189" s="6">
        <v>81</v>
      </c>
      <c r="G189" s="6">
        <v>68</v>
      </c>
      <c r="H189" s="6">
        <v>1586</v>
      </c>
      <c r="M189" s="7" t="s">
        <v>130</v>
      </c>
      <c r="N189" s="6">
        <v>465</v>
      </c>
      <c r="O189" s="6">
        <v>806</v>
      </c>
      <c r="P189" s="6">
        <v>114</v>
      </c>
      <c r="Q189" s="6">
        <v>52</v>
      </c>
      <c r="R189" s="6">
        <v>81</v>
      </c>
      <c r="S189" s="6">
        <f t="shared" si="10"/>
        <v>1518</v>
      </c>
      <c r="T189" s="40">
        <f t="shared" si="11"/>
        <v>7.7710658339305821E-2</v>
      </c>
    </row>
    <row r="190" spans="1:20">
      <c r="A190" s="7" t="s">
        <v>136</v>
      </c>
      <c r="B190" s="6">
        <v>693</v>
      </c>
      <c r="C190" s="6">
        <v>718</v>
      </c>
      <c r="D190" s="6">
        <v>23</v>
      </c>
      <c r="E190" s="6">
        <v>25</v>
      </c>
      <c r="F190" s="6">
        <v>20</v>
      </c>
      <c r="G190" s="6">
        <v>37</v>
      </c>
      <c r="H190" s="6">
        <v>1516</v>
      </c>
      <c r="M190" s="7" t="s">
        <v>136</v>
      </c>
      <c r="N190" s="6">
        <v>693</v>
      </c>
      <c r="O190" s="6">
        <v>718</v>
      </c>
      <c r="P190" s="6">
        <v>23</v>
      </c>
      <c r="Q190" s="6">
        <v>25</v>
      </c>
      <c r="R190" s="6">
        <v>20</v>
      </c>
      <c r="S190" s="6">
        <f t="shared" si="10"/>
        <v>1479</v>
      </c>
      <c r="T190" s="40">
        <f t="shared" si="11"/>
        <v>7.5714139449165552E-2</v>
      </c>
    </row>
    <row r="191" spans="1:20">
      <c r="A191" s="7" t="s">
        <v>146</v>
      </c>
      <c r="B191" s="6">
        <v>45</v>
      </c>
      <c r="C191" s="6">
        <v>46</v>
      </c>
      <c r="D191" s="6">
        <v>46</v>
      </c>
      <c r="E191" s="6">
        <v>48</v>
      </c>
      <c r="F191" s="6">
        <v>26</v>
      </c>
      <c r="G191" s="6">
        <v>947</v>
      </c>
      <c r="H191" s="6">
        <v>1158</v>
      </c>
      <c r="M191" s="7" t="s">
        <v>139</v>
      </c>
      <c r="N191" s="6">
        <v>479</v>
      </c>
      <c r="O191" s="6">
        <v>320</v>
      </c>
      <c r="P191" s="6">
        <v>60</v>
      </c>
      <c r="Q191" s="6">
        <v>42</v>
      </c>
      <c r="R191" s="6">
        <v>57</v>
      </c>
      <c r="S191" s="6">
        <f t="shared" si="10"/>
        <v>958</v>
      </c>
      <c r="T191" s="40">
        <f t="shared" si="11"/>
        <v>4.9042694788573767E-2</v>
      </c>
    </row>
    <row r="192" spans="1:20">
      <c r="A192" s="7" t="s">
        <v>139</v>
      </c>
      <c r="B192" s="6">
        <v>479</v>
      </c>
      <c r="C192" s="6">
        <v>320</v>
      </c>
      <c r="D192" s="6">
        <v>60</v>
      </c>
      <c r="E192" s="6">
        <v>42</v>
      </c>
      <c r="F192" s="6">
        <v>57</v>
      </c>
      <c r="G192" s="6">
        <v>69</v>
      </c>
      <c r="H192" s="6">
        <v>1027</v>
      </c>
      <c r="M192" s="7" t="s">
        <v>301</v>
      </c>
      <c r="N192" s="6">
        <v>367</v>
      </c>
      <c r="O192" s="6">
        <v>504</v>
      </c>
      <c r="P192" s="6">
        <v>6</v>
      </c>
      <c r="Q192" s="6"/>
      <c r="R192" s="6">
        <v>2</v>
      </c>
      <c r="S192" s="6">
        <f t="shared" si="10"/>
        <v>879</v>
      </c>
      <c r="T192" s="40">
        <f t="shared" si="11"/>
        <v>4.4998464216238356E-2</v>
      </c>
    </row>
    <row r="193" spans="1:20">
      <c r="A193" s="7" t="s">
        <v>301</v>
      </c>
      <c r="B193" s="6">
        <v>367</v>
      </c>
      <c r="C193" s="6">
        <v>504</v>
      </c>
      <c r="D193" s="6">
        <v>6</v>
      </c>
      <c r="E193" s="6"/>
      <c r="F193" s="6">
        <v>2</v>
      </c>
      <c r="G193" s="6">
        <v>2</v>
      </c>
      <c r="H193" s="6">
        <v>881</v>
      </c>
      <c r="M193" s="7" t="s">
        <v>223</v>
      </c>
      <c r="N193" s="6">
        <v>236</v>
      </c>
      <c r="O193" s="6">
        <v>557</v>
      </c>
      <c r="P193" s="6">
        <v>23</v>
      </c>
      <c r="Q193" s="6">
        <v>15</v>
      </c>
      <c r="R193" s="6">
        <v>6</v>
      </c>
      <c r="S193" s="6">
        <f t="shared" si="10"/>
        <v>837</v>
      </c>
      <c r="T193" s="40">
        <f t="shared" si="11"/>
        <v>4.284836694993345E-2</v>
      </c>
    </row>
    <row r="194" spans="1:20">
      <c r="A194" s="7" t="s">
        <v>223</v>
      </c>
      <c r="B194" s="6">
        <v>236</v>
      </c>
      <c r="C194" s="6">
        <v>557</v>
      </c>
      <c r="D194" s="6">
        <v>23</v>
      </c>
      <c r="E194" s="6">
        <v>15</v>
      </c>
      <c r="F194" s="6">
        <v>6</v>
      </c>
      <c r="G194" s="6">
        <v>15</v>
      </c>
      <c r="H194" s="6">
        <v>852</v>
      </c>
      <c r="M194" s="7" t="s">
        <v>51</v>
      </c>
      <c r="N194" s="6">
        <v>148</v>
      </c>
      <c r="O194" s="6">
        <v>111</v>
      </c>
      <c r="P194" s="6">
        <v>120</v>
      </c>
      <c r="Q194" s="6">
        <v>109</v>
      </c>
      <c r="R194" s="6">
        <v>140</v>
      </c>
      <c r="S194" s="6">
        <f t="shared" si="10"/>
        <v>628</v>
      </c>
      <c r="T194" s="40">
        <f t="shared" si="11"/>
        <v>3.2149073410463809E-2</v>
      </c>
    </row>
    <row r="195" spans="1:20">
      <c r="A195" s="7" t="s">
        <v>51</v>
      </c>
      <c r="B195" s="6">
        <v>148</v>
      </c>
      <c r="C195" s="6">
        <v>111</v>
      </c>
      <c r="D195" s="6">
        <v>120</v>
      </c>
      <c r="E195" s="6">
        <v>109</v>
      </c>
      <c r="F195" s="6">
        <v>140</v>
      </c>
      <c r="G195" s="6">
        <v>113</v>
      </c>
      <c r="H195" s="6">
        <v>741</v>
      </c>
      <c r="M195" s="7" t="s">
        <v>21</v>
      </c>
      <c r="N195" s="6">
        <v>115</v>
      </c>
      <c r="O195" s="6">
        <v>266</v>
      </c>
      <c r="P195" s="6">
        <v>17</v>
      </c>
      <c r="Q195" s="6">
        <v>14</v>
      </c>
      <c r="R195" s="6">
        <v>32</v>
      </c>
      <c r="S195" s="6">
        <f t="shared" si="10"/>
        <v>444</v>
      </c>
      <c r="T195" s="40">
        <f t="shared" si="11"/>
        <v>2.2729599672366131E-2</v>
      </c>
    </row>
    <row r="196" spans="1:20">
      <c r="A196" s="7" t="s">
        <v>133</v>
      </c>
      <c r="B196" s="6">
        <v>78</v>
      </c>
      <c r="C196" s="6">
        <v>71</v>
      </c>
      <c r="D196" s="6">
        <v>159</v>
      </c>
      <c r="E196" s="6">
        <v>44</v>
      </c>
      <c r="F196" s="6">
        <v>67</v>
      </c>
      <c r="G196" s="6">
        <v>110</v>
      </c>
      <c r="H196" s="6">
        <v>529</v>
      </c>
      <c r="M196" s="7" t="s">
        <v>133</v>
      </c>
      <c r="N196" s="6">
        <v>78</v>
      </c>
      <c r="O196" s="6">
        <v>71</v>
      </c>
      <c r="P196" s="6">
        <v>159</v>
      </c>
      <c r="Q196" s="6">
        <v>44</v>
      </c>
      <c r="R196" s="6">
        <v>67</v>
      </c>
      <c r="S196" s="6">
        <f t="shared" si="10"/>
        <v>419</v>
      </c>
      <c r="T196" s="40">
        <f t="shared" si="11"/>
        <v>2.1449779870994164E-2</v>
      </c>
    </row>
    <row r="197" spans="1:20">
      <c r="A197" s="7" t="s">
        <v>21</v>
      </c>
      <c r="B197" s="6">
        <v>115</v>
      </c>
      <c r="C197" s="6">
        <v>266</v>
      </c>
      <c r="D197" s="6">
        <v>17</v>
      </c>
      <c r="E197" s="6">
        <v>14</v>
      </c>
      <c r="F197" s="6">
        <v>32</v>
      </c>
      <c r="G197" s="6">
        <v>28</v>
      </c>
      <c r="H197" s="6">
        <v>472</v>
      </c>
      <c r="M197" s="7" t="s">
        <v>154</v>
      </c>
      <c r="N197" s="6">
        <v>45</v>
      </c>
      <c r="O197" s="6">
        <v>196</v>
      </c>
      <c r="P197" s="6">
        <v>55</v>
      </c>
      <c r="Q197" s="6">
        <v>35</v>
      </c>
      <c r="R197" s="6">
        <v>57</v>
      </c>
      <c r="S197" s="6">
        <f t="shared" si="10"/>
        <v>388</v>
      </c>
      <c r="T197" s="40">
        <f t="shared" si="11"/>
        <v>1.9862803317292926E-2</v>
      </c>
    </row>
    <row r="198" spans="1:20">
      <c r="A198" s="7" t="s">
        <v>154</v>
      </c>
      <c r="B198" s="6">
        <v>45</v>
      </c>
      <c r="C198" s="6">
        <v>196</v>
      </c>
      <c r="D198" s="6">
        <v>55</v>
      </c>
      <c r="E198" s="6">
        <v>35</v>
      </c>
      <c r="F198" s="6">
        <v>57</v>
      </c>
      <c r="G198" s="6">
        <v>58</v>
      </c>
      <c r="H198" s="6">
        <v>446</v>
      </c>
      <c r="M198" s="7" t="s">
        <v>149</v>
      </c>
      <c r="N198" s="6">
        <v>98</v>
      </c>
      <c r="O198" s="6">
        <v>68</v>
      </c>
      <c r="P198" s="6">
        <v>69</v>
      </c>
      <c r="Q198" s="6">
        <v>43</v>
      </c>
      <c r="R198" s="6">
        <v>55</v>
      </c>
      <c r="S198" s="6">
        <f t="shared" si="10"/>
        <v>333</v>
      </c>
      <c r="T198" s="40">
        <f t="shared" si="11"/>
        <v>1.7047199754274597E-2</v>
      </c>
    </row>
    <row r="199" spans="1:20">
      <c r="A199" s="7" t="s">
        <v>149</v>
      </c>
      <c r="B199" s="6">
        <v>98</v>
      </c>
      <c r="C199" s="6">
        <v>68</v>
      </c>
      <c r="D199" s="6">
        <v>69</v>
      </c>
      <c r="E199" s="6">
        <v>43</v>
      </c>
      <c r="F199" s="6">
        <v>55</v>
      </c>
      <c r="G199" s="6">
        <v>63</v>
      </c>
      <c r="H199" s="6">
        <v>396</v>
      </c>
      <c r="M199" s="7" t="s">
        <v>118</v>
      </c>
      <c r="N199" s="6">
        <v>72</v>
      </c>
      <c r="O199" s="6">
        <v>139</v>
      </c>
      <c r="P199" s="6">
        <v>20</v>
      </c>
      <c r="Q199" s="6">
        <v>19</v>
      </c>
      <c r="R199" s="6">
        <v>14</v>
      </c>
      <c r="S199" s="6">
        <f t="shared" si="10"/>
        <v>264</v>
      </c>
      <c r="T199" s="40">
        <f t="shared" si="11"/>
        <v>1.3514897102487969E-2</v>
      </c>
    </row>
    <row r="200" spans="1:20">
      <c r="A200" s="7" t="s">
        <v>118</v>
      </c>
      <c r="B200" s="6">
        <v>72</v>
      </c>
      <c r="C200" s="6">
        <v>139</v>
      </c>
      <c r="D200" s="6">
        <v>20</v>
      </c>
      <c r="E200" s="6">
        <v>19</v>
      </c>
      <c r="F200" s="6">
        <v>14</v>
      </c>
      <c r="G200" s="6">
        <v>30</v>
      </c>
      <c r="H200" s="6">
        <v>294</v>
      </c>
      <c r="M200" s="7" t="s">
        <v>146</v>
      </c>
      <c r="N200" s="6">
        <v>45</v>
      </c>
      <c r="O200" s="6">
        <v>46</v>
      </c>
      <c r="P200" s="6">
        <v>46</v>
      </c>
      <c r="Q200" s="6">
        <v>48</v>
      </c>
      <c r="R200" s="6">
        <v>26</v>
      </c>
      <c r="S200" s="6">
        <f t="shared" si="10"/>
        <v>211</v>
      </c>
      <c r="T200" s="40">
        <f t="shared" si="11"/>
        <v>1.08016791235794E-2</v>
      </c>
    </row>
    <row r="201" spans="1:20">
      <c r="A201" s="7" t="s">
        <v>204</v>
      </c>
      <c r="B201" s="6">
        <v>24</v>
      </c>
      <c r="C201" s="6">
        <v>125</v>
      </c>
      <c r="D201" s="6">
        <v>16</v>
      </c>
      <c r="E201" s="6">
        <v>17</v>
      </c>
      <c r="F201" s="6">
        <v>20</v>
      </c>
      <c r="G201" s="6">
        <v>27</v>
      </c>
      <c r="H201" s="6">
        <v>229</v>
      </c>
      <c r="M201" s="7" t="s">
        <v>204</v>
      </c>
      <c r="N201" s="6">
        <v>24</v>
      </c>
      <c r="O201" s="6">
        <v>125</v>
      </c>
      <c r="P201" s="6">
        <v>16</v>
      </c>
      <c r="Q201" s="6">
        <v>17</v>
      </c>
      <c r="R201" s="6">
        <v>20</v>
      </c>
      <c r="S201" s="6">
        <f t="shared" si="10"/>
        <v>202</v>
      </c>
      <c r="T201" s="40">
        <f t="shared" si="11"/>
        <v>1.0340943995085491E-2</v>
      </c>
    </row>
    <row r="202" spans="1:20">
      <c r="A202" s="7" t="s">
        <v>36</v>
      </c>
      <c r="B202" s="6">
        <v>19</v>
      </c>
      <c r="C202" s="6">
        <v>66</v>
      </c>
      <c r="D202" s="6">
        <v>28</v>
      </c>
      <c r="E202" s="6">
        <v>22</v>
      </c>
      <c r="F202" s="6">
        <v>24</v>
      </c>
      <c r="G202" s="6">
        <v>39</v>
      </c>
      <c r="H202" s="6">
        <v>198</v>
      </c>
      <c r="M202" s="7" t="s">
        <v>44</v>
      </c>
      <c r="N202" s="6">
        <v>7</v>
      </c>
      <c r="O202" s="6">
        <v>154</v>
      </c>
      <c r="P202" s="6">
        <v>15</v>
      </c>
      <c r="Q202" s="6">
        <v>1</v>
      </c>
      <c r="R202" s="6">
        <v>7</v>
      </c>
      <c r="S202" s="6">
        <f t="shared" si="10"/>
        <v>184</v>
      </c>
      <c r="T202" s="40">
        <f t="shared" si="11"/>
        <v>9.4194737380976761E-3</v>
      </c>
    </row>
    <row r="203" spans="1:20">
      <c r="A203" s="7" t="s">
        <v>44</v>
      </c>
      <c r="B203" s="6">
        <v>7</v>
      </c>
      <c r="C203" s="6">
        <v>154</v>
      </c>
      <c r="D203" s="6">
        <v>15</v>
      </c>
      <c r="E203" s="6">
        <v>1</v>
      </c>
      <c r="F203" s="6">
        <v>7</v>
      </c>
      <c r="G203" s="6">
        <v>10</v>
      </c>
      <c r="H203" s="6">
        <v>194</v>
      </c>
      <c r="M203" s="7" t="s">
        <v>36</v>
      </c>
      <c r="N203" s="6">
        <v>19</v>
      </c>
      <c r="O203" s="6">
        <v>66</v>
      </c>
      <c r="P203" s="6">
        <v>28</v>
      </c>
      <c r="Q203" s="6">
        <v>22</v>
      </c>
      <c r="R203" s="6">
        <v>24</v>
      </c>
      <c r="S203" s="6">
        <f t="shared" si="10"/>
        <v>159</v>
      </c>
      <c r="T203" s="40">
        <f t="shared" si="11"/>
        <v>8.1396539367257093E-3</v>
      </c>
    </row>
    <row r="204" spans="1:20">
      <c r="A204" s="7" t="s">
        <v>41</v>
      </c>
      <c r="B204" s="6">
        <v>30</v>
      </c>
      <c r="C204" s="6">
        <v>39</v>
      </c>
      <c r="D204" s="6">
        <v>18</v>
      </c>
      <c r="E204" s="6">
        <v>19</v>
      </c>
      <c r="F204" s="6">
        <v>24</v>
      </c>
      <c r="G204" s="6">
        <v>31</v>
      </c>
      <c r="H204" s="6">
        <v>161</v>
      </c>
      <c r="M204" s="7" t="s">
        <v>41</v>
      </c>
      <c r="N204" s="6">
        <v>30</v>
      </c>
      <c r="O204" s="6">
        <v>39</v>
      </c>
      <c r="P204" s="6">
        <v>18</v>
      </c>
      <c r="Q204" s="6">
        <v>19</v>
      </c>
      <c r="R204" s="6">
        <v>24</v>
      </c>
      <c r="S204" s="6">
        <f t="shared" si="10"/>
        <v>130</v>
      </c>
      <c r="T204" s="40">
        <f t="shared" si="11"/>
        <v>6.6550629671342275E-3</v>
      </c>
    </row>
    <row r="205" spans="1:20">
      <c r="A205" s="7" t="s">
        <v>123</v>
      </c>
      <c r="B205" s="6">
        <v>12</v>
      </c>
      <c r="C205" s="6">
        <v>22</v>
      </c>
      <c r="D205" s="6">
        <v>20</v>
      </c>
      <c r="E205" s="6">
        <v>4</v>
      </c>
      <c r="F205" s="6">
        <v>16</v>
      </c>
      <c r="G205" s="6">
        <v>20</v>
      </c>
      <c r="H205" s="6">
        <v>94</v>
      </c>
      <c r="M205" s="7" t="s">
        <v>123</v>
      </c>
      <c r="N205" s="6">
        <v>12</v>
      </c>
      <c r="O205" s="6">
        <v>22</v>
      </c>
      <c r="P205" s="6">
        <v>20</v>
      </c>
      <c r="Q205" s="6">
        <v>4</v>
      </c>
      <c r="R205" s="6">
        <v>16</v>
      </c>
      <c r="S205" s="6">
        <f t="shared" si="10"/>
        <v>74</v>
      </c>
      <c r="T205" s="40">
        <f t="shared" si="11"/>
        <v>3.7882666120610219E-3</v>
      </c>
    </row>
    <row r="206" spans="1:20">
      <c r="A206" s="7" t="s">
        <v>33</v>
      </c>
      <c r="B206" s="6">
        <v>12</v>
      </c>
      <c r="C206" s="6">
        <v>7</v>
      </c>
      <c r="D206" s="6">
        <v>15</v>
      </c>
      <c r="E206" s="6">
        <v>11</v>
      </c>
      <c r="F206" s="6">
        <v>14</v>
      </c>
      <c r="G206" s="6">
        <v>18</v>
      </c>
      <c r="H206" s="6">
        <v>77</v>
      </c>
      <c r="M206" s="7" t="s">
        <v>180</v>
      </c>
      <c r="N206" s="6">
        <v>53</v>
      </c>
      <c r="O206" s="6">
        <v>3</v>
      </c>
      <c r="P206" s="6">
        <v>1</v>
      </c>
      <c r="Q206" s="6">
        <v>2</v>
      </c>
      <c r="R206" s="6">
        <v>1</v>
      </c>
      <c r="S206" s="6">
        <f t="shared" si="10"/>
        <v>60</v>
      </c>
      <c r="T206" s="40">
        <f t="shared" si="11"/>
        <v>3.0715675232927202E-3</v>
      </c>
    </row>
    <row r="207" spans="1:20">
      <c r="A207" s="7" t="s">
        <v>180</v>
      </c>
      <c r="B207" s="6">
        <v>53</v>
      </c>
      <c r="C207" s="6">
        <v>3</v>
      </c>
      <c r="D207" s="6">
        <v>1</v>
      </c>
      <c r="E207" s="6">
        <v>2</v>
      </c>
      <c r="F207" s="6">
        <v>1</v>
      </c>
      <c r="G207" s="6">
        <v>2</v>
      </c>
      <c r="H207" s="6">
        <v>62</v>
      </c>
      <c r="M207" s="7" t="s">
        <v>33</v>
      </c>
      <c r="N207" s="6">
        <v>12</v>
      </c>
      <c r="O207" s="6">
        <v>7</v>
      </c>
      <c r="P207" s="6">
        <v>15</v>
      </c>
      <c r="Q207" s="6">
        <v>11</v>
      </c>
      <c r="R207" s="6">
        <v>14</v>
      </c>
      <c r="S207" s="6">
        <f t="shared" si="10"/>
        <v>59</v>
      </c>
      <c r="T207" s="40">
        <f t="shared" si="11"/>
        <v>3.0203747312378417E-3</v>
      </c>
    </row>
    <row r="208" spans="1:20">
      <c r="A208" s="7" t="s">
        <v>183</v>
      </c>
      <c r="B208" s="6">
        <v>39</v>
      </c>
      <c r="C208" s="6">
        <v>1</v>
      </c>
      <c r="D208" s="6">
        <v>5</v>
      </c>
      <c r="E208" s="6">
        <v>3</v>
      </c>
      <c r="F208" s="6">
        <v>3</v>
      </c>
      <c r="G208" s="6">
        <v>1</v>
      </c>
      <c r="H208" s="6">
        <v>52</v>
      </c>
      <c r="M208" s="7" t="s">
        <v>183</v>
      </c>
      <c r="N208" s="6">
        <v>39</v>
      </c>
      <c r="O208" s="6">
        <v>1</v>
      </c>
      <c r="P208" s="6">
        <v>5</v>
      </c>
      <c r="Q208" s="6">
        <v>3</v>
      </c>
      <c r="R208" s="6">
        <v>3</v>
      </c>
      <c r="S208" s="6">
        <f t="shared" si="10"/>
        <v>51</v>
      </c>
      <c r="T208" s="40">
        <f t="shared" si="11"/>
        <v>2.6108323947988121E-3</v>
      </c>
    </row>
    <row r="209" spans="1:20">
      <c r="A209" s="7" t="s">
        <v>54</v>
      </c>
      <c r="B209" s="6">
        <v>42</v>
      </c>
      <c r="C209" s="6"/>
      <c r="D209" s="6">
        <v>2</v>
      </c>
      <c r="E209" s="6">
        <v>3</v>
      </c>
      <c r="F209" s="6"/>
      <c r="G209" s="6">
        <v>3</v>
      </c>
      <c r="H209" s="6">
        <v>50</v>
      </c>
      <c r="M209" s="7" t="s">
        <v>54</v>
      </c>
      <c r="N209" s="6">
        <v>42</v>
      </c>
      <c r="O209" s="6"/>
      <c r="P209" s="6">
        <v>2</v>
      </c>
      <c r="Q209" s="6">
        <v>3</v>
      </c>
      <c r="R209" s="6"/>
      <c r="S209" s="6">
        <f t="shared" si="10"/>
        <v>47</v>
      </c>
      <c r="T209" s="40">
        <f t="shared" si="11"/>
        <v>2.4060612265792976E-3</v>
      </c>
    </row>
    <row r="210" spans="1:20">
      <c r="A210" s="7" t="s">
        <v>30</v>
      </c>
      <c r="B210" s="6">
        <v>8</v>
      </c>
      <c r="C210" s="6">
        <v>10</v>
      </c>
      <c r="D210" s="6">
        <v>6</v>
      </c>
      <c r="E210" s="6">
        <v>3</v>
      </c>
      <c r="F210" s="6">
        <v>7</v>
      </c>
      <c r="G210" s="6">
        <v>3</v>
      </c>
      <c r="H210" s="6">
        <v>37</v>
      </c>
      <c r="M210" s="7" t="s">
        <v>30</v>
      </c>
      <c r="N210" s="6">
        <v>8</v>
      </c>
      <c r="O210" s="6">
        <v>10</v>
      </c>
      <c r="P210" s="6">
        <v>6</v>
      </c>
      <c r="Q210" s="6">
        <v>3</v>
      </c>
      <c r="R210" s="6">
        <v>7</v>
      </c>
      <c r="S210" s="6">
        <f t="shared" si="10"/>
        <v>34</v>
      </c>
      <c r="T210" s="40">
        <f t="shared" si="11"/>
        <v>1.7405549298658749E-3</v>
      </c>
    </row>
    <row r="211" spans="1:20">
      <c r="A211" s="7" t="s">
        <v>166</v>
      </c>
      <c r="B211" s="6">
        <v>8</v>
      </c>
      <c r="C211" s="6">
        <v>5</v>
      </c>
      <c r="D211" s="6">
        <v>11</v>
      </c>
      <c r="E211" s="6">
        <v>3</v>
      </c>
      <c r="F211" s="6">
        <v>5</v>
      </c>
      <c r="G211" s="6">
        <v>5</v>
      </c>
      <c r="H211" s="6">
        <v>37</v>
      </c>
      <c r="M211" s="7" t="s">
        <v>166</v>
      </c>
      <c r="N211" s="6">
        <v>8</v>
      </c>
      <c r="O211" s="6">
        <v>5</v>
      </c>
      <c r="P211" s="6">
        <v>11</v>
      </c>
      <c r="Q211" s="6">
        <v>3</v>
      </c>
      <c r="R211" s="6">
        <v>5</v>
      </c>
      <c r="S211" s="6">
        <f t="shared" si="10"/>
        <v>32</v>
      </c>
      <c r="T211" s="40">
        <f t="shared" si="11"/>
        <v>1.6381693457561176E-3</v>
      </c>
    </row>
    <row r="212" spans="1:20">
      <c r="A212" s="7" t="s">
        <v>106</v>
      </c>
      <c r="B212" s="6">
        <v>3</v>
      </c>
      <c r="C212" s="6">
        <v>12</v>
      </c>
      <c r="D212" s="6">
        <v>6</v>
      </c>
      <c r="E212" s="6">
        <v>6</v>
      </c>
      <c r="F212" s="6">
        <v>5</v>
      </c>
      <c r="G212" s="6">
        <v>3</v>
      </c>
      <c r="H212" s="6">
        <v>35</v>
      </c>
      <c r="M212" s="7" t="s">
        <v>106</v>
      </c>
      <c r="N212" s="6">
        <v>3</v>
      </c>
      <c r="O212" s="6">
        <v>12</v>
      </c>
      <c r="P212" s="6">
        <v>6</v>
      </c>
      <c r="Q212" s="6">
        <v>6</v>
      </c>
      <c r="R212" s="6">
        <v>5</v>
      </c>
      <c r="S212" s="6">
        <f t="shared" si="10"/>
        <v>32</v>
      </c>
      <c r="T212" s="40">
        <f t="shared" si="11"/>
        <v>1.6381693457561176E-3</v>
      </c>
    </row>
    <row r="213" spans="1:20">
      <c r="A213" s="7" t="s">
        <v>248</v>
      </c>
      <c r="B213" s="6">
        <v>1</v>
      </c>
      <c r="C213" s="6">
        <v>4</v>
      </c>
      <c r="D213" s="6">
        <v>6</v>
      </c>
      <c r="E213" s="6">
        <v>1</v>
      </c>
      <c r="F213" s="6">
        <v>10</v>
      </c>
      <c r="G213" s="6">
        <v>6</v>
      </c>
      <c r="H213" s="6">
        <v>28</v>
      </c>
      <c r="M213" s="7" t="s">
        <v>248</v>
      </c>
      <c r="N213" s="6">
        <v>1</v>
      </c>
      <c r="O213" s="6">
        <v>4</v>
      </c>
      <c r="P213" s="6">
        <v>6</v>
      </c>
      <c r="Q213" s="6">
        <v>1</v>
      </c>
      <c r="R213" s="6">
        <v>10</v>
      </c>
      <c r="S213" s="6">
        <f t="shared" si="10"/>
        <v>22</v>
      </c>
      <c r="T213" s="40">
        <f t="shared" si="11"/>
        <v>1.1262414252073308E-3</v>
      </c>
    </row>
    <row r="214" spans="1:20">
      <c r="A214" s="7" t="s">
        <v>255</v>
      </c>
      <c r="B214" s="6">
        <v>4</v>
      </c>
      <c r="C214" s="6">
        <v>5</v>
      </c>
      <c r="D214" s="6">
        <v>4</v>
      </c>
      <c r="E214" s="6">
        <v>3</v>
      </c>
      <c r="F214" s="6">
        <v>2</v>
      </c>
      <c r="G214" s="6">
        <v>3</v>
      </c>
      <c r="H214" s="6">
        <v>21</v>
      </c>
      <c r="M214" s="7" t="s">
        <v>255</v>
      </c>
      <c r="N214" s="6">
        <v>4</v>
      </c>
      <c r="O214" s="6">
        <v>5</v>
      </c>
      <c r="P214" s="6">
        <v>4</v>
      </c>
      <c r="Q214" s="6">
        <v>3</v>
      </c>
      <c r="R214" s="6">
        <v>2</v>
      </c>
      <c r="S214" s="6">
        <f t="shared" si="10"/>
        <v>18</v>
      </c>
      <c r="T214" s="40">
        <f t="shared" si="11"/>
        <v>9.2147025698781609E-4</v>
      </c>
    </row>
    <row r="215" spans="1:20">
      <c r="A215" s="7" t="s">
        <v>207</v>
      </c>
      <c r="B215" s="6">
        <v>3</v>
      </c>
      <c r="C215" s="6">
        <v>3</v>
      </c>
      <c r="D215" s="6">
        <v>4</v>
      </c>
      <c r="E215" s="6">
        <v>2</v>
      </c>
      <c r="F215" s="6">
        <v>2</v>
      </c>
      <c r="G215" s="6">
        <v>1</v>
      </c>
      <c r="H215" s="6">
        <v>15</v>
      </c>
      <c r="M215" s="7" t="s">
        <v>207</v>
      </c>
      <c r="N215" s="6">
        <v>3</v>
      </c>
      <c r="O215" s="6">
        <v>3</v>
      </c>
      <c r="P215" s="6">
        <v>4</v>
      </c>
      <c r="Q215" s="6">
        <v>2</v>
      </c>
      <c r="R215" s="6">
        <v>2</v>
      </c>
      <c r="S215" s="6">
        <f t="shared" si="10"/>
        <v>14</v>
      </c>
      <c r="T215" s="40">
        <f t="shared" si="11"/>
        <v>7.1669908876830142E-4</v>
      </c>
    </row>
    <row r="216" spans="1:20">
      <c r="A216" s="7" t="s">
        <v>229</v>
      </c>
      <c r="B216" s="6">
        <v>5</v>
      </c>
      <c r="C216" s="6">
        <v>3</v>
      </c>
      <c r="D216" s="6">
        <v>2</v>
      </c>
      <c r="E216" s="6"/>
      <c r="F216" s="6">
        <v>2</v>
      </c>
      <c r="G216" s="6">
        <v>2</v>
      </c>
      <c r="H216" s="6">
        <v>14</v>
      </c>
      <c r="M216" s="7" t="s">
        <v>229</v>
      </c>
      <c r="N216" s="6">
        <v>5</v>
      </c>
      <c r="O216" s="6">
        <v>3</v>
      </c>
      <c r="P216" s="6">
        <v>2</v>
      </c>
      <c r="Q216" s="6"/>
      <c r="R216" s="6">
        <v>2</v>
      </c>
      <c r="S216" s="6">
        <f t="shared" si="10"/>
        <v>12</v>
      </c>
      <c r="T216" s="40">
        <f t="shared" si="11"/>
        <v>6.1431350465854402E-4</v>
      </c>
    </row>
    <row r="217" spans="1:20">
      <c r="A217" s="7" t="s">
        <v>189</v>
      </c>
      <c r="B217" s="6"/>
      <c r="C217" s="6">
        <v>2</v>
      </c>
      <c r="D217" s="6">
        <v>2</v>
      </c>
      <c r="E217" s="6">
        <v>1</v>
      </c>
      <c r="F217" s="6">
        <v>1</v>
      </c>
      <c r="G217" s="6">
        <v>4</v>
      </c>
      <c r="H217" s="6">
        <v>10</v>
      </c>
      <c r="M217" s="7" t="s">
        <v>189</v>
      </c>
      <c r="N217" s="6"/>
      <c r="O217" s="6">
        <v>2</v>
      </c>
      <c r="P217" s="6">
        <v>2</v>
      </c>
      <c r="Q217" s="6">
        <v>1</v>
      </c>
      <c r="R217" s="6">
        <v>1</v>
      </c>
      <c r="S217" s="6">
        <f t="shared" si="10"/>
        <v>6</v>
      </c>
      <c r="T217" s="40">
        <f t="shared" si="11"/>
        <v>3.0715675232927201E-4</v>
      </c>
    </row>
    <row r="218" spans="1:20" ht="13.8">
      <c r="A218" s="7" t="s">
        <v>455</v>
      </c>
      <c r="B218" s="6">
        <v>6541</v>
      </c>
      <c r="C218" s="6">
        <v>9989</v>
      </c>
      <c r="D218" s="6">
        <v>1204</v>
      </c>
      <c r="E218" s="6">
        <v>732</v>
      </c>
      <c r="F218" s="6">
        <v>1068</v>
      </c>
      <c r="G218" s="6">
        <v>2143</v>
      </c>
      <c r="H218" s="6">
        <v>21677</v>
      </c>
      <c r="M218" s="23" t="s">
        <v>455</v>
      </c>
      <c r="N218" s="22">
        <f t="shared" ref="N218:R218" si="12">SUM(N185:N217)</f>
        <v>6541</v>
      </c>
      <c r="O218" s="22">
        <f t="shared" si="12"/>
        <v>9989</v>
      </c>
      <c r="P218" s="22">
        <f t="shared" si="12"/>
        <v>1204</v>
      </c>
      <c r="Q218" s="22">
        <f t="shared" si="12"/>
        <v>732</v>
      </c>
      <c r="R218" s="22">
        <f t="shared" si="12"/>
        <v>1068</v>
      </c>
      <c r="S218" s="22">
        <f>SUM(S185:S217)</f>
        <v>19534</v>
      </c>
      <c r="T218" s="41">
        <f t="shared" si="11"/>
        <v>1</v>
      </c>
    </row>
    <row r="219" spans="1:20">
      <c r="A219" s="7"/>
      <c r="B219" s="6"/>
      <c r="C219" s="6"/>
      <c r="D219" s="6"/>
      <c r="E219" s="6"/>
      <c r="F219" s="6"/>
      <c r="G219" s="6"/>
      <c r="H219" s="6"/>
      <c r="M219" s="7"/>
      <c r="N219" s="6"/>
      <c r="O219" s="6"/>
      <c r="P219" s="6"/>
      <c r="Q219" s="6"/>
      <c r="R219" s="6"/>
      <c r="S219" s="6"/>
      <c r="T219" s="40"/>
    </row>
    <row r="220" spans="1:20" hidden="1">
      <c r="A220" s="4" t="s">
        <v>3</v>
      </c>
      <c r="B220" t="s">
        <v>463</v>
      </c>
      <c r="M220" s="7"/>
      <c r="N220" s="6"/>
      <c r="O220" s="6"/>
      <c r="P220" s="6"/>
      <c r="Q220" s="6"/>
      <c r="R220" s="6"/>
      <c r="S220" s="6"/>
      <c r="T220" s="40"/>
    </row>
    <row r="221" spans="1:20" ht="17.399999999999999">
      <c r="M221" s="12" t="s">
        <v>494</v>
      </c>
      <c r="N221" s="6"/>
      <c r="O221" s="6"/>
      <c r="P221" s="6"/>
      <c r="Q221" s="6"/>
      <c r="R221" s="6"/>
      <c r="S221" s="6"/>
      <c r="T221" s="40"/>
    </row>
    <row r="222" spans="1:20">
      <c r="A222" s="4" t="s">
        <v>464</v>
      </c>
      <c r="B222" s="4" t="s">
        <v>454</v>
      </c>
      <c r="M222" s="7"/>
      <c r="N222" s="6"/>
      <c r="O222" s="6"/>
      <c r="P222" s="6"/>
      <c r="Q222" s="6"/>
      <c r="R222" s="6"/>
      <c r="S222" s="6"/>
      <c r="T222" s="40"/>
    </row>
    <row r="223" spans="1:20" ht="41.4">
      <c r="A223" s="4" t="s">
        <v>456</v>
      </c>
      <c r="B223" s="2" t="s">
        <v>457</v>
      </c>
      <c r="C223" s="2" t="s">
        <v>458</v>
      </c>
      <c r="D223" s="2" t="s">
        <v>459</v>
      </c>
      <c r="E223" s="2" t="s">
        <v>460</v>
      </c>
      <c r="F223" s="2" t="s">
        <v>461</v>
      </c>
      <c r="G223" s="2" t="s">
        <v>462</v>
      </c>
      <c r="H223" s="2" t="s">
        <v>455</v>
      </c>
      <c r="M223" s="20" t="s">
        <v>12</v>
      </c>
      <c r="N223" s="20" t="s">
        <v>457</v>
      </c>
      <c r="O223" s="20" t="s">
        <v>458</v>
      </c>
      <c r="P223" s="20" t="s">
        <v>459</v>
      </c>
      <c r="Q223" s="20" t="s">
        <v>460</v>
      </c>
      <c r="R223" s="20" t="s">
        <v>461</v>
      </c>
      <c r="S223" s="20" t="s">
        <v>510</v>
      </c>
      <c r="T223" s="39" t="s">
        <v>499</v>
      </c>
    </row>
    <row r="224" spans="1:20">
      <c r="A224" s="7" t="s">
        <v>191</v>
      </c>
      <c r="B224" s="6">
        <v>942</v>
      </c>
      <c r="C224" s="6">
        <v>1570</v>
      </c>
      <c r="D224" s="6">
        <v>46</v>
      </c>
      <c r="E224" s="6">
        <v>36</v>
      </c>
      <c r="F224" s="6">
        <v>45</v>
      </c>
      <c r="G224" s="6">
        <v>25</v>
      </c>
      <c r="H224" s="6">
        <v>2664</v>
      </c>
      <c r="M224" s="7" t="s">
        <v>191</v>
      </c>
      <c r="N224" s="6">
        <v>942</v>
      </c>
      <c r="O224" s="6">
        <v>1570</v>
      </c>
      <c r="P224" s="6">
        <v>46</v>
      </c>
      <c r="Q224" s="6">
        <v>36</v>
      </c>
      <c r="R224" s="6">
        <v>45</v>
      </c>
      <c r="S224" s="6">
        <f t="shared" ref="S224:S255" si="13">SUM(N224:R224)</f>
        <v>2639</v>
      </c>
      <c r="T224" s="40">
        <f>+S224/$S$218</f>
        <v>0.13509777823282482</v>
      </c>
    </row>
    <row r="225" spans="1:20">
      <c r="A225" s="7" t="s">
        <v>26</v>
      </c>
      <c r="B225" s="6">
        <v>750</v>
      </c>
      <c r="C225" s="6">
        <v>966</v>
      </c>
      <c r="D225" s="6">
        <v>51</v>
      </c>
      <c r="E225" s="6">
        <v>36</v>
      </c>
      <c r="F225" s="6">
        <v>43</v>
      </c>
      <c r="G225" s="6">
        <v>52</v>
      </c>
      <c r="H225" s="6">
        <v>1898</v>
      </c>
      <c r="M225" s="7" t="s">
        <v>23</v>
      </c>
      <c r="N225" s="6">
        <v>761</v>
      </c>
      <c r="O225" s="6">
        <v>1031</v>
      </c>
      <c r="P225" s="6">
        <v>18</v>
      </c>
      <c r="Q225" s="6">
        <v>16</v>
      </c>
      <c r="R225" s="6">
        <v>25</v>
      </c>
      <c r="S225" s="6">
        <f t="shared" si="13"/>
        <v>1851</v>
      </c>
      <c r="T225" s="40">
        <f t="shared" ref="T225:T288" si="14">+S225/$S$218</f>
        <v>9.4757858093580422E-2</v>
      </c>
    </row>
    <row r="226" spans="1:20">
      <c r="A226" s="7" t="s">
        <v>23</v>
      </c>
      <c r="B226" s="6">
        <v>761</v>
      </c>
      <c r="C226" s="6">
        <v>1031</v>
      </c>
      <c r="D226" s="6">
        <v>18</v>
      </c>
      <c r="E226" s="6">
        <v>16</v>
      </c>
      <c r="F226" s="6">
        <v>25</v>
      </c>
      <c r="G226" s="6">
        <v>7</v>
      </c>
      <c r="H226" s="6">
        <v>1858</v>
      </c>
      <c r="M226" s="7" t="s">
        <v>26</v>
      </c>
      <c r="N226" s="6">
        <v>750</v>
      </c>
      <c r="O226" s="6">
        <v>966</v>
      </c>
      <c r="P226" s="6">
        <v>51</v>
      </c>
      <c r="Q226" s="6">
        <v>36</v>
      </c>
      <c r="R226" s="6">
        <v>43</v>
      </c>
      <c r="S226" s="6">
        <f t="shared" si="13"/>
        <v>1846</v>
      </c>
      <c r="T226" s="40">
        <f t="shared" si="14"/>
        <v>9.4501894133306036E-2</v>
      </c>
    </row>
    <row r="227" spans="1:20">
      <c r="A227" s="7" t="s">
        <v>135</v>
      </c>
      <c r="B227" s="6">
        <v>692</v>
      </c>
      <c r="C227" s="6">
        <v>718</v>
      </c>
      <c r="D227" s="6">
        <v>23</v>
      </c>
      <c r="E227" s="6">
        <v>25</v>
      </c>
      <c r="F227" s="6">
        <v>19</v>
      </c>
      <c r="G227" s="6">
        <v>36</v>
      </c>
      <c r="H227" s="6">
        <v>1513</v>
      </c>
      <c r="M227" s="7" t="s">
        <v>135</v>
      </c>
      <c r="N227" s="6">
        <v>692</v>
      </c>
      <c r="O227" s="6">
        <v>718</v>
      </c>
      <c r="P227" s="6">
        <v>23</v>
      </c>
      <c r="Q227" s="6">
        <v>25</v>
      </c>
      <c r="R227" s="6">
        <v>19</v>
      </c>
      <c r="S227" s="6">
        <f t="shared" si="13"/>
        <v>1477</v>
      </c>
      <c r="T227" s="40">
        <f t="shared" si="14"/>
        <v>7.5611753865055795E-2</v>
      </c>
    </row>
    <row r="228" spans="1:20">
      <c r="A228" s="7" t="s">
        <v>129</v>
      </c>
      <c r="B228" s="6">
        <v>424</v>
      </c>
      <c r="C228" s="6">
        <v>757</v>
      </c>
      <c r="D228" s="6">
        <v>103</v>
      </c>
      <c r="E228" s="6">
        <v>48</v>
      </c>
      <c r="F228" s="6">
        <v>78</v>
      </c>
      <c r="G228" s="6">
        <v>65</v>
      </c>
      <c r="H228" s="6">
        <v>1475</v>
      </c>
      <c r="M228" s="7" t="s">
        <v>129</v>
      </c>
      <c r="N228" s="6">
        <v>424</v>
      </c>
      <c r="O228" s="6">
        <v>757</v>
      </c>
      <c r="P228" s="6">
        <v>103</v>
      </c>
      <c r="Q228" s="6">
        <v>48</v>
      </c>
      <c r="R228" s="6">
        <v>78</v>
      </c>
      <c r="S228" s="6">
        <f t="shared" si="13"/>
        <v>1410</v>
      </c>
      <c r="T228" s="40">
        <f t="shared" si="14"/>
        <v>7.2181836797378926E-2</v>
      </c>
    </row>
    <row r="229" spans="1:20">
      <c r="A229" s="7" t="s">
        <v>168</v>
      </c>
      <c r="B229" s="6">
        <v>310</v>
      </c>
      <c r="C229" s="6">
        <v>850</v>
      </c>
      <c r="D229" s="6">
        <v>35</v>
      </c>
      <c r="E229" s="6">
        <v>29</v>
      </c>
      <c r="F229" s="6">
        <v>23</v>
      </c>
      <c r="G229" s="6">
        <v>28</v>
      </c>
      <c r="H229" s="6">
        <v>1275</v>
      </c>
      <c r="M229" s="7" t="s">
        <v>168</v>
      </c>
      <c r="N229" s="6">
        <v>310</v>
      </c>
      <c r="O229" s="6">
        <v>850</v>
      </c>
      <c r="P229" s="6">
        <v>35</v>
      </c>
      <c r="Q229" s="6">
        <v>29</v>
      </c>
      <c r="R229" s="6">
        <v>23</v>
      </c>
      <c r="S229" s="6">
        <f t="shared" si="13"/>
        <v>1247</v>
      </c>
      <c r="T229" s="40">
        <f t="shared" si="14"/>
        <v>6.3837411692433704E-2</v>
      </c>
    </row>
    <row r="230" spans="1:20">
      <c r="A230" s="7" t="s">
        <v>145</v>
      </c>
      <c r="B230" s="6">
        <v>41</v>
      </c>
      <c r="C230" s="6">
        <v>42</v>
      </c>
      <c r="D230" s="6">
        <v>43</v>
      </c>
      <c r="E230" s="6">
        <v>41</v>
      </c>
      <c r="F230" s="6">
        <v>20</v>
      </c>
      <c r="G230" s="6">
        <v>941</v>
      </c>
      <c r="H230" s="6">
        <v>1128</v>
      </c>
      <c r="M230" s="7" t="s">
        <v>222</v>
      </c>
      <c r="N230" s="6">
        <v>229</v>
      </c>
      <c r="O230" s="6">
        <v>556</v>
      </c>
      <c r="P230" s="6">
        <v>19</v>
      </c>
      <c r="Q230" s="6">
        <v>6</v>
      </c>
      <c r="R230" s="6">
        <v>2</v>
      </c>
      <c r="S230" s="6">
        <f t="shared" si="13"/>
        <v>812</v>
      </c>
      <c r="T230" s="40">
        <f t="shared" si="14"/>
        <v>4.156854714856148E-2</v>
      </c>
    </row>
    <row r="231" spans="1:20">
      <c r="A231" s="7" t="s">
        <v>222</v>
      </c>
      <c r="B231" s="6">
        <v>229</v>
      </c>
      <c r="C231" s="6">
        <v>556</v>
      </c>
      <c r="D231" s="6">
        <v>19</v>
      </c>
      <c r="E231" s="6">
        <v>6</v>
      </c>
      <c r="F231" s="6">
        <v>2</v>
      </c>
      <c r="G231" s="6">
        <v>10</v>
      </c>
      <c r="H231" s="6">
        <v>822</v>
      </c>
      <c r="M231" s="7" t="s">
        <v>300</v>
      </c>
      <c r="N231" s="6">
        <v>305</v>
      </c>
      <c r="O231" s="6">
        <v>477</v>
      </c>
      <c r="P231" s="6">
        <v>5</v>
      </c>
      <c r="Q231" s="6"/>
      <c r="R231" s="6"/>
      <c r="S231" s="6">
        <f t="shared" si="13"/>
        <v>787</v>
      </c>
      <c r="T231" s="40">
        <f t="shared" si="14"/>
        <v>4.0288727347189517E-2</v>
      </c>
    </row>
    <row r="232" spans="1:20">
      <c r="A232" s="7" t="s">
        <v>300</v>
      </c>
      <c r="B232" s="6">
        <v>305</v>
      </c>
      <c r="C232" s="6">
        <v>477</v>
      </c>
      <c r="D232" s="6">
        <v>5</v>
      </c>
      <c r="E232" s="6"/>
      <c r="F232" s="6"/>
      <c r="G232" s="6"/>
      <c r="H232" s="6">
        <v>787</v>
      </c>
      <c r="M232" s="7" t="s">
        <v>50</v>
      </c>
      <c r="N232" s="6">
        <v>139</v>
      </c>
      <c r="O232" s="6">
        <v>110</v>
      </c>
      <c r="P232" s="6">
        <v>120</v>
      </c>
      <c r="Q232" s="6">
        <v>109</v>
      </c>
      <c r="R232" s="6">
        <v>140</v>
      </c>
      <c r="S232" s="6">
        <f t="shared" si="13"/>
        <v>618</v>
      </c>
      <c r="T232" s="40">
        <f t="shared" si="14"/>
        <v>3.1637145489915017E-2</v>
      </c>
    </row>
    <row r="233" spans="1:20">
      <c r="A233" s="7" t="s">
        <v>50</v>
      </c>
      <c r="B233" s="6">
        <v>139</v>
      </c>
      <c r="C233" s="6">
        <v>110</v>
      </c>
      <c r="D233" s="6">
        <v>120</v>
      </c>
      <c r="E233" s="6">
        <v>109</v>
      </c>
      <c r="F233" s="6">
        <v>140</v>
      </c>
      <c r="G233" s="6">
        <v>113</v>
      </c>
      <c r="H233" s="6">
        <v>731</v>
      </c>
      <c r="M233" s="7" t="s">
        <v>138</v>
      </c>
      <c r="N233" s="6">
        <v>240</v>
      </c>
      <c r="O233" s="6">
        <v>184</v>
      </c>
      <c r="P233" s="6">
        <v>19</v>
      </c>
      <c r="Q233" s="6">
        <v>20</v>
      </c>
      <c r="R233" s="6">
        <v>16</v>
      </c>
      <c r="S233" s="6">
        <f t="shared" si="13"/>
        <v>479</v>
      </c>
      <c r="T233" s="40">
        <f t="shared" si="14"/>
        <v>2.4521347394286883E-2</v>
      </c>
    </row>
    <row r="234" spans="1:20">
      <c r="A234" s="7" t="s">
        <v>138</v>
      </c>
      <c r="B234" s="6">
        <v>240</v>
      </c>
      <c r="C234" s="6">
        <v>184</v>
      </c>
      <c r="D234" s="6">
        <v>19</v>
      </c>
      <c r="E234" s="6">
        <v>20</v>
      </c>
      <c r="F234" s="6">
        <v>16</v>
      </c>
      <c r="G234" s="6">
        <v>30</v>
      </c>
      <c r="H234" s="6">
        <v>509</v>
      </c>
      <c r="M234" s="7" t="s">
        <v>64</v>
      </c>
      <c r="N234" s="6">
        <v>91</v>
      </c>
      <c r="O234" s="6">
        <v>340</v>
      </c>
      <c r="P234" s="6">
        <v>12</v>
      </c>
      <c r="Q234" s="6">
        <v>4</v>
      </c>
      <c r="R234" s="6">
        <v>14</v>
      </c>
      <c r="S234" s="6">
        <f t="shared" si="13"/>
        <v>461</v>
      </c>
      <c r="T234" s="40">
        <f t="shared" si="14"/>
        <v>2.359987713729907E-2</v>
      </c>
    </row>
    <row r="235" spans="1:20">
      <c r="A235" s="7" t="s">
        <v>64</v>
      </c>
      <c r="B235" s="6">
        <v>91</v>
      </c>
      <c r="C235" s="6">
        <v>340</v>
      </c>
      <c r="D235" s="6">
        <v>12</v>
      </c>
      <c r="E235" s="6">
        <v>4</v>
      </c>
      <c r="F235" s="6">
        <v>14</v>
      </c>
      <c r="G235" s="6">
        <v>15</v>
      </c>
      <c r="H235" s="6">
        <v>476</v>
      </c>
      <c r="M235" s="7" t="s">
        <v>20</v>
      </c>
      <c r="N235" s="6">
        <v>115</v>
      </c>
      <c r="O235" s="6">
        <v>266</v>
      </c>
      <c r="P235" s="6">
        <v>17</v>
      </c>
      <c r="Q235" s="6">
        <v>14</v>
      </c>
      <c r="R235" s="6">
        <v>32</v>
      </c>
      <c r="S235" s="6">
        <f t="shared" si="13"/>
        <v>444</v>
      </c>
      <c r="T235" s="40">
        <f t="shared" si="14"/>
        <v>2.2729599672366131E-2</v>
      </c>
    </row>
    <row r="236" spans="1:20">
      <c r="A236" s="7" t="s">
        <v>20</v>
      </c>
      <c r="B236" s="6">
        <v>115</v>
      </c>
      <c r="C236" s="6">
        <v>266</v>
      </c>
      <c r="D236" s="6">
        <v>17</v>
      </c>
      <c r="E236" s="6">
        <v>14</v>
      </c>
      <c r="F236" s="6">
        <v>32</v>
      </c>
      <c r="G236" s="6">
        <v>28</v>
      </c>
      <c r="H236" s="6">
        <v>472</v>
      </c>
      <c r="M236" s="7" t="s">
        <v>185</v>
      </c>
      <c r="N236" s="6">
        <v>90</v>
      </c>
      <c r="O236" s="6">
        <v>239</v>
      </c>
      <c r="P236" s="6">
        <v>34</v>
      </c>
      <c r="Q236" s="6">
        <v>32</v>
      </c>
      <c r="R236" s="6">
        <v>36</v>
      </c>
      <c r="S236" s="6">
        <f t="shared" si="13"/>
        <v>431</v>
      </c>
      <c r="T236" s="40">
        <f t="shared" si="14"/>
        <v>2.2064093375652707E-2</v>
      </c>
    </row>
    <row r="237" spans="1:20">
      <c r="A237" s="7" t="s">
        <v>185</v>
      </c>
      <c r="B237" s="6">
        <v>90</v>
      </c>
      <c r="C237" s="6">
        <v>239</v>
      </c>
      <c r="D237" s="6">
        <v>34</v>
      </c>
      <c r="E237" s="6">
        <v>32</v>
      </c>
      <c r="F237" s="6">
        <v>36</v>
      </c>
      <c r="G237" s="6">
        <v>39</v>
      </c>
      <c r="H237" s="6">
        <v>470</v>
      </c>
      <c r="M237" s="7" t="s">
        <v>195</v>
      </c>
      <c r="N237" s="6">
        <v>97</v>
      </c>
      <c r="O237" s="6">
        <v>214</v>
      </c>
      <c r="P237" s="6">
        <v>10</v>
      </c>
      <c r="Q237" s="6">
        <v>10</v>
      </c>
      <c r="R237" s="6">
        <v>12</v>
      </c>
      <c r="S237" s="6">
        <f t="shared" si="13"/>
        <v>343</v>
      </c>
      <c r="T237" s="40">
        <f t="shared" si="14"/>
        <v>1.7559127674823385E-2</v>
      </c>
    </row>
    <row r="238" spans="1:20">
      <c r="A238" s="7" t="s">
        <v>143</v>
      </c>
      <c r="B238" s="6">
        <v>54</v>
      </c>
      <c r="C238" s="6">
        <v>48</v>
      </c>
      <c r="D238" s="6">
        <v>110</v>
      </c>
      <c r="E238" s="6">
        <v>29</v>
      </c>
      <c r="F238" s="6">
        <v>45</v>
      </c>
      <c r="G238" s="6">
        <v>72</v>
      </c>
      <c r="H238" s="6">
        <v>358</v>
      </c>
      <c r="M238" s="7" t="s">
        <v>143</v>
      </c>
      <c r="N238" s="6">
        <v>54</v>
      </c>
      <c r="O238" s="6">
        <v>48</v>
      </c>
      <c r="P238" s="6">
        <v>110</v>
      </c>
      <c r="Q238" s="6">
        <v>29</v>
      </c>
      <c r="R238" s="6">
        <v>45</v>
      </c>
      <c r="S238" s="6">
        <f t="shared" si="13"/>
        <v>286</v>
      </c>
      <c r="T238" s="40">
        <f t="shared" si="14"/>
        <v>1.46411385276953E-2</v>
      </c>
    </row>
    <row r="239" spans="1:20">
      <c r="A239" s="7" t="s">
        <v>195</v>
      </c>
      <c r="B239" s="6">
        <v>97</v>
      </c>
      <c r="C239" s="6">
        <v>214</v>
      </c>
      <c r="D239" s="6">
        <v>10</v>
      </c>
      <c r="E239" s="6">
        <v>10</v>
      </c>
      <c r="F239" s="6">
        <v>12</v>
      </c>
      <c r="G239" s="6">
        <v>14</v>
      </c>
      <c r="H239" s="6">
        <v>357</v>
      </c>
      <c r="M239" s="7" t="s">
        <v>148</v>
      </c>
      <c r="N239" s="6">
        <v>82</v>
      </c>
      <c r="O239" s="6">
        <v>59</v>
      </c>
      <c r="P239" s="6">
        <v>56</v>
      </c>
      <c r="Q239" s="6">
        <v>33</v>
      </c>
      <c r="R239" s="6">
        <v>37</v>
      </c>
      <c r="S239" s="6">
        <f t="shared" si="13"/>
        <v>267</v>
      </c>
      <c r="T239" s="40">
        <f t="shared" si="14"/>
        <v>1.3668475478652607E-2</v>
      </c>
    </row>
    <row r="240" spans="1:20">
      <c r="A240" s="7" t="s">
        <v>148</v>
      </c>
      <c r="B240" s="6">
        <v>82</v>
      </c>
      <c r="C240" s="6">
        <v>59</v>
      </c>
      <c r="D240" s="6">
        <v>56</v>
      </c>
      <c r="E240" s="6">
        <v>33</v>
      </c>
      <c r="F240" s="6">
        <v>37</v>
      </c>
      <c r="G240" s="6">
        <v>37</v>
      </c>
      <c r="H240" s="6">
        <v>304</v>
      </c>
      <c r="M240" s="7" t="s">
        <v>163</v>
      </c>
      <c r="N240" s="6">
        <v>101</v>
      </c>
      <c r="O240" s="6">
        <v>114</v>
      </c>
      <c r="P240" s="6">
        <v>23</v>
      </c>
      <c r="Q240" s="6">
        <v>8</v>
      </c>
      <c r="R240" s="6">
        <v>15</v>
      </c>
      <c r="S240" s="6">
        <f t="shared" si="13"/>
        <v>261</v>
      </c>
      <c r="T240" s="40">
        <f t="shared" si="14"/>
        <v>1.3361318726323334E-2</v>
      </c>
    </row>
    <row r="241" spans="1:20">
      <c r="A241" s="7" t="s">
        <v>374</v>
      </c>
      <c r="B241" s="6"/>
      <c r="C241" s="6"/>
      <c r="D241" s="6">
        <v>72</v>
      </c>
      <c r="E241" s="6"/>
      <c r="F241" s="6">
        <v>103</v>
      </c>
      <c r="G241" s="6">
        <v>120</v>
      </c>
      <c r="H241" s="6">
        <v>295</v>
      </c>
      <c r="M241" s="7" t="s">
        <v>117</v>
      </c>
      <c r="N241" s="6">
        <v>67</v>
      </c>
      <c r="O241" s="6">
        <v>136</v>
      </c>
      <c r="P241" s="6">
        <v>19</v>
      </c>
      <c r="Q241" s="6">
        <v>16</v>
      </c>
      <c r="R241" s="6">
        <v>13</v>
      </c>
      <c r="S241" s="6">
        <f t="shared" si="13"/>
        <v>251</v>
      </c>
      <c r="T241" s="40">
        <f t="shared" si="14"/>
        <v>1.2849390805774547E-2</v>
      </c>
    </row>
    <row r="242" spans="1:20">
      <c r="A242" s="7" t="s">
        <v>163</v>
      </c>
      <c r="B242" s="6">
        <v>101</v>
      </c>
      <c r="C242" s="6">
        <v>114</v>
      </c>
      <c r="D242" s="6">
        <v>23</v>
      </c>
      <c r="E242" s="6">
        <v>8</v>
      </c>
      <c r="F242" s="6">
        <v>15</v>
      </c>
      <c r="G242" s="6">
        <v>19</v>
      </c>
      <c r="H242" s="6">
        <v>280</v>
      </c>
      <c r="M242" s="7" t="s">
        <v>220</v>
      </c>
      <c r="N242" s="6">
        <v>4</v>
      </c>
      <c r="O242" s="6">
        <v>223</v>
      </c>
      <c r="P242" s="6">
        <v>3</v>
      </c>
      <c r="Q242" s="6">
        <v>2</v>
      </c>
      <c r="R242" s="6">
        <v>1</v>
      </c>
      <c r="S242" s="6">
        <f t="shared" si="13"/>
        <v>233</v>
      </c>
      <c r="T242" s="40">
        <f t="shared" si="14"/>
        <v>1.1927920548786731E-2</v>
      </c>
    </row>
    <row r="243" spans="1:20">
      <c r="A243" s="7" t="s">
        <v>117</v>
      </c>
      <c r="B243" s="6">
        <v>67</v>
      </c>
      <c r="C243" s="6">
        <v>136</v>
      </c>
      <c r="D243" s="6">
        <v>19</v>
      </c>
      <c r="E243" s="6">
        <v>16</v>
      </c>
      <c r="F243" s="6">
        <v>13</v>
      </c>
      <c r="G243" s="6">
        <v>28</v>
      </c>
      <c r="H243" s="6">
        <v>279</v>
      </c>
      <c r="M243" s="7" t="s">
        <v>175</v>
      </c>
      <c r="N243" s="6">
        <v>138</v>
      </c>
      <c r="O243" s="6">
        <v>22</v>
      </c>
      <c r="P243" s="6">
        <v>18</v>
      </c>
      <c r="Q243" s="6">
        <v>14</v>
      </c>
      <c r="R243" s="6">
        <v>26</v>
      </c>
      <c r="S243" s="6">
        <f t="shared" si="13"/>
        <v>218</v>
      </c>
      <c r="T243" s="40">
        <f t="shared" si="14"/>
        <v>1.1160028667963551E-2</v>
      </c>
    </row>
    <row r="244" spans="1:20">
      <c r="A244" s="7" t="s">
        <v>175</v>
      </c>
      <c r="B244" s="6">
        <v>138</v>
      </c>
      <c r="C244" s="6">
        <v>22</v>
      </c>
      <c r="D244" s="6">
        <v>18</v>
      </c>
      <c r="E244" s="6">
        <v>14</v>
      </c>
      <c r="F244" s="6">
        <v>26</v>
      </c>
      <c r="G244" s="6">
        <v>20</v>
      </c>
      <c r="H244" s="6">
        <v>238</v>
      </c>
      <c r="M244" s="7" t="s">
        <v>153</v>
      </c>
      <c r="N244" s="6">
        <v>22</v>
      </c>
      <c r="O244" s="6">
        <v>102</v>
      </c>
      <c r="P244" s="6">
        <v>23</v>
      </c>
      <c r="Q244" s="6">
        <v>16</v>
      </c>
      <c r="R244" s="6">
        <v>29</v>
      </c>
      <c r="S244" s="6">
        <f t="shared" si="13"/>
        <v>192</v>
      </c>
      <c r="T244" s="40">
        <f t="shared" si="14"/>
        <v>9.8290160745367044E-3</v>
      </c>
    </row>
    <row r="245" spans="1:20">
      <c r="A245" s="7" t="s">
        <v>220</v>
      </c>
      <c r="B245" s="6">
        <v>4</v>
      </c>
      <c r="C245" s="6">
        <v>223</v>
      </c>
      <c r="D245" s="6">
        <v>3</v>
      </c>
      <c r="E245" s="6">
        <v>2</v>
      </c>
      <c r="F245" s="6">
        <v>1</v>
      </c>
      <c r="G245" s="6">
        <v>4</v>
      </c>
      <c r="H245" s="6">
        <v>237</v>
      </c>
      <c r="M245" s="7" t="s">
        <v>145</v>
      </c>
      <c r="N245" s="6">
        <v>41</v>
      </c>
      <c r="O245" s="6">
        <v>42</v>
      </c>
      <c r="P245" s="6">
        <v>43</v>
      </c>
      <c r="Q245" s="6">
        <v>41</v>
      </c>
      <c r="R245" s="6">
        <v>20</v>
      </c>
      <c r="S245" s="6">
        <f t="shared" si="13"/>
        <v>187</v>
      </c>
      <c r="T245" s="40">
        <f t="shared" si="14"/>
        <v>9.5730521142623117E-3</v>
      </c>
    </row>
    <row r="246" spans="1:20">
      <c r="A246" s="7" t="s">
        <v>153</v>
      </c>
      <c r="B246" s="6">
        <v>22</v>
      </c>
      <c r="C246" s="6">
        <v>102</v>
      </c>
      <c r="D246" s="6">
        <v>23</v>
      </c>
      <c r="E246" s="6">
        <v>16</v>
      </c>
      <c r="F246" s="6">
        <v>29</v>
      </c>
      <c r="G246" s="6">
        <v>26</v>
      </c>
      <c r="H246" s="6">
        <v>218</v>
      </c>
      <c r="M246" s="7" t="s">
        <v>308</v>
      </c>
      <c r="N246" s="6">
        <v>16</v>
      </c>
      <c r="O246" s="6">
        <v>123</v>
      </c>
      <c r="P246" s="6">
        <v>7</v>
      </c>
      <c r="Q246" s="6">
        <v>15</v>
      </c>
      <c r="R246" s="6">
        <v>20</v>
      </c>
      <c r="S246" s="6">
        <f t="shared" si="13"/>
        <v>181</v>
      </c>
      <c r="T246" s="40">
        <f t="shared" si="14"/>
        <v>9.2658953619330405E-3</v>
      </c>
    </row>
    <row r="247" spans="1:20">
      <c r="A247" s="7" t="s">
        <v>308</v>
      </c>
      <c r="B247" s="6">
        <v>16</v>
      </c>
      <c r="C247" s="6">
        <v>123</v>
      </c>
      <c r="D247" s="6">
        <v>7</v>
      </c>
      <c r="E247" s="6">
        <v>15</v>
      </c>
      <c r="F247" s="6">
        <v>20</v>
      </c>
      <c r="G247" s="6">
        <v>18</v>
      </c>
      <c r="H247" s="6">
        <v>199</v>
      </c>
      <c r="M247" s="7" t="s">
        <v>43</v>
      </c>
      <c r="N247" s="6">
        <v>7</v>
      </c>
      <c r="O247" s="6">
        <v>154</v>
      </c>
      <c r="P247" s="6">
        <v>11</v>
      </c>
      <c r="Q247" s="6">
        <v>1</v>
      </c>
      <c r="R247" s="6">
        <v>7</v>
      </c>
      <c r="S247" s="6">
        <f t="shared" si="13"/>
        <v>180</v>
      </c>
      <c r="T247" s="40">
        <f t="shared" si="14"/>
        <v>9.214702569878162E-3</v>
      </c>
    </row>
    <row r="248" spans="1:20">
      <c r="A248" s="7" t="s">
        <v>359</v>
      </c>
      <c r="B248" s="6">
        <v>103</v>
      </c>
      <c r="C248" s="6">
        <v>42</v>
      </c>
      <c r="D248" s="6">
        <v>13</v>
      </c>
      <c r="E248" s="6"/>
      <c r="F248" s="6"/>
      <c r="G248" s="6">
        <v>38</v>
      </c>
      <c r="H248" s="6">
        <v>196</v>
      </c>
      <c r="M248" s="7" t="s">
        <v>374</v>
      </c>
      <c r="N248" s="6"/>
      <c r="O248" s="6"/>
      <c r="P248" s="6">
        <v>72</v>
      </c>
      <c r="Q248" s="6"/>
      <c r="R248" s="6">
        <v>103</v>
      </c>
      <c r="S248" s="6">
        <f t="shared" si="13"/>
        <v>175</v>
      </c>
      <c r="T248" s="40">
        <f t="shared" si="14"/>
        <v>8.9587386096037676E-3</v>
      </c>
    </row>
    <row r="249" spans="1:20">
      <c r="A249" s="7" t="s">
        <v>120</v>
      </c>
      <c r="B249" s="6">
        <v>15</v>
      </c>
      <c r="C249" s="6">
        <v>65</v>
      </c>
      <c r="D249" s="6">
        <v>25</v>
      </c>
      <c r="E249" s="6">
        <v>22</v>
      </c>
      <c r="F249" s="6">
        <v>23</v>
      </c>
      <c r="G249" s="6">
        <v>38</v>
      </c>
      <c r="H249" s="6">
        <v>188</v>
      </c>
      <c r="M249" s="7" t="s">
        <v>359</v>
      </c>
      <c r="N249" s="6">
        <v>103</v>
      </c>
      <c r="O249" s="6">
        <v>42</v>
      </c>
      <c r="P249" s="6">
        <v>13</v>
      </c>
      <c r="Q249" s="6"/>
      <c r="R249" s="6"/>
      <c r="S249" s="6">
        <f t="shared" si="13"/>
        <v>158</v>
      </c>
      <c r="T249" s="40">
        <f t="shared" si="14"/>
        <v>8.0884611446708308E-3</v>
      </c>
    </row>
    <row r="250" spans="1:20">
      <c r="A250" s="7" t="s">
        <v>43</v>
      </c>
      <c r="B250" s="6">
        <v>7</v>
      </c>
      <c r="C250" s="6">
        <v>154</v>
      </c>
      <c r="D250" s="6">
        <v>11</v>
      </c>
      <c r="E250" s="6">
        <v>1</v>
      </c>
      <c r="F250" s="6">
        <v>7</v>
      </c>
      <c r="G250" s="6">
        <v>7</v>
      </c>
      <c r="H250" s="6">
        <v>187</v>
      </c>
      <c r="M250" s="7" t="s">
        <v>120</v>
      </c>
      <c r="N250" s="6">
        <v>15</v>
      </c>
      <c r="O250" s="6">
        <v>65</v>
      </c>
      <c r="P250" s="6">
        <v>25</v>
      </c>
      <c r="Q250" s="6">
        <v>22</v>
      </c>
      <c r="R250" s="6">
        <v>23</v>
      </c>
      <c r="S250" s="6">
        <f t="shared" si="13"/>
        <v>150</v>
      </c>
      <c r="T250" s="40">
        <f t="shared" si="14"/>
        <v>7.6789188082318008E-3</v>
      </c>
    </row>
    <row r="251" spans="1:20">
      <c r="A251" s="7" t="s">
        <v>156</v>
      </c>
      <c r="B251" s="6">
        <v>17</v>
      </c>
      <c r="C251" s="6">
        <v>71</v>
      </c>
      <c r="D251" s="6">
        <v>24</v>
      </c>
      <c r="E251" s="6">
        <v>14</v>
      </c>
      <c r="F251" s="6">
        <v>20</v>
      </c>
      <c r="G251" s="6">
        <v>23</v>
      </c>
      <c r="H251" s="6">
        <v>169</v>
      </c>
      <c r="M251" s="7" t="s">
        <v>156</v>
      </c>
      <c r="N251" s="6">
        <v>17</v>
      </c>
      <c r="O251" s="6">
        <v>71</v>
      </c>
      <c r="P251" s="6">
        <v>24</v>
      </c>
      <c r="Q251" s="6">
        <v>14</v>
      </c>
      <c r="R251" s="6">
        <v>20</v>
      </c>
      <c r="S251" s="6">
        <f t="shared" si="13"/>
        <v>146</v>
      </c>
      <c r="T251" s="40">
        <f t="shared" si="14"/>
        <v>7.4741476400122867E-3</v>
      </c>
    </row>
    <row r="252" spans="1:20">
      <c r="A252" s="7" t="s">
        <v>132</v>
      </c>
      <c r="B252" s="6">
        <v>24</v>
      </c>
      <c r="C252" s="6">
        <v>22</v>
      </c>
      <c r="D252" s="6">
        <v>49</v>
      </c>
      <c r="E252" s="6">
        <v>14</v>
      </c>
      <c r="F252" s="6">
        <v>22</v>
      </c>
      <c r="G252" s="6">
        <v>37</v>
      </c>
      <c r="H252" s="6">
        <v>168</v>
      </c>
      <c r="M252" s="7" t="s">
        <v>132</v>
      </c>
      <c r="N252" s="6">
        <v>24</v>
      </c>
      <c r="O252" s="6">
        <v>22</v>
      </c>
      <c r="P252" s="6">
        <v>49</v>
      </c>
      <c r="Q252" s="6">
        <v>14</v>
      </c>
      <c r="R252" s="6">
        <v>22</v>
      </c>
      <c r="S252" s="6">
        <f t="shared" si="13"/>
        <v>131</v>
      </c>
      <c r="T252" s="40">
        <f t="shared" si="14"/>
        <v>6.7062557591891061E-3</v>
      </c>
    </row>
    <row r="253" spans="1:20">
      <c r="A253" s="7" t="s">
        <v>250</v>
      </c>
      <c r="B253" s="6">
        <v>65</v>
      </c>
      <c r="C253" s="6">
        <v>10</v>
      </c>
      <c r="D253" s="6">
        <v>18</v>
      </c>
      <c r="E253" s="6">
        <v>10</v>
      </c>
      <c r="F253" s="6">
        <v>11</v>
      </c>
      <c r="G253" s="6">
        <v>19</v>
      </c>
      <c r="H253" s="6">
        <v>133</v>
      </c>
      <c r="M253" s="7" t="s">
        <v>306</v>
      </c>
      <c r="N253" s="6">
        <v>57</v>
      </c>
      <c r="O253" s="6">
        <v>58</v>
      </c>
      <c r="P253" s="6"/>
      <c r="Q253" s="6">
        <v>2</v>
      </c>
      <c r="R253" s="6"/>
      <c r="S253" s="6">
        <f t="shared" si="13"/>
        <v>117</v>
      </c>
      <c r="T253" s="40">
        <f t="shared" si="14"/>
        <v>5.9895566704208049E-3</v>
      </c>
    </row>
    <row r="254" spans="1:20">
      <c r="A254" s="7" t="s">
        <v>46</v>
      </c>
      <c r="B254" s="6">
        <v>27</v>
      </c>
      <c r="C254" s="6">
        <v>25</v>
      </c>
      <c r="D254" s="6">
        <v>10</v>
      </c>
      <c r="E254" s="6">
        <v>14</v>
      </c>
      <c r="F254" s="6">
        <v>24</v>
      </c>
      <c r="G254" s="6">
        <v>30</v>
      </c>
      <c r="H254" s="6">
        <v>130</v>
      </c>
      <c r="M254" s="7" t="s">
        <v>250</v>
      </c>
      <c r="N254" s="6">
        <v>65</v>
      </c>
      <c r="O254" s="6">
        <v>10</v>
      </c>
      <c r="P254" s="6">
        <v>18</v>
      </c>
      <c r="Q254" s="6">
        <v>10</v>
      </c>
      <c r="R254" s="6">
        <v>11</v>
      </c>
      <c r="S254" s="6">
        <f t="shared" si="13"/>
        <v>114</v>
      </c>
      <c r="T254" s="40">
        <f t="shared" si="14"/>
        <v>5.8359782942561684E-3</v>
      </c>
    </row>
    <row r="255" spans="1:20">
      <c r="A255" s="7" t="s">
        <v>306</v>
      </c>
      <c r="B255" s="6">
        <v>57</v>
      </c>
      <c r="C255" s="6">
        <v>58</v>
      </c>
      <c r="D255" s="6"/>
      <c r="E255" s="6">
        <v>2</v>
      </c>
      <c r="F255" s="6"/>
      <c r="G255" s="6">
        <v>2</v>
      </c>
      <c r="H255" s="6">
        <v>119</v>
      </c>
      <c r="M255" s="7" t="s">
        <v>46</v>
      </c>
      <c r="N255" s="6">
        <v>27</v>
      </c>
      <c r="O255" s="6">
        <v>25</v>
      </c>
      <c r="P255" s="6">
        <v>10</v>
      </c>
      <c r="Q255" s="6">
        <v>14</v>
      </c>
      <c r="R255" s="6">
        <v>24</v>
      </c>
      <c r="S255" s="6">
        <f t="shared" si="13"/>
        <v>100</v>
      </c>
      <c r="T255" s="40">
        <f t="shared" si="14"/>
        <v>5.1192792054878672E-3</v>
      </c>
    </row>
    <row r="256" spans="1:20">
      <c r="A256" s="7" t="s">
        <v>60</v>
      </c>
      <c r="B256" s="6"/>
      <c r="C256" s="6">
        <v>90</v>
      </c>
      <c r="D256" s="6"/>
      <c r="E256" s="6"/>
      <c r="F256" s="6"/>
      <c r="G256" s="6">
        <v>2</v>
      </c>
      <c r="H256" s="6">
        <v>92</v>
      </c>
      <c r="M256" s="7" t="s">
        <v>60</v>
      </c>
      <c r="N256" s="6"/>
      <c r="O256" s="6">
        <v>90</v>
      </c>
      <c r="P256" s="6"/>
      <c r="Q256" s="6"/>
      <c r="R256" s="6"/>
      <c r="S256" s="6">
        <f t="shared" ref="S256:S287" si="15">SUM(N256:R256)</f>
        <v>90</v>
      </c>
      <c r="T256" s="40">
        <f t="shared" si="14"/>
        <v>4.607351284939081E-3</v>
      </c>
    </row>
    <row r="257" spans="1:20">
      <c r="A257" s="7" t="s">
        <v>355</v>
      </c>
      <c r="B257" s="6">
        <v>56</v>
      </c>
      <c r="C257" s="6">
        <v>20</v>
      </c>
      <c r="D257" s="6"/>
      <c r="E257" s="6"/>
      <c r="F257" s="6"/>
      <c r="G257" s="6"/>
      <c r="H257" s="6">
        <v>76</v>
      </c>
      <c r="M257" s="7" t="s">
        <v>355</v>
      </c>
      <c r="N257" s="6">
        <v>56</v>
      </c>
      <c r="O257" s="6">
        <v>20</v>
      </c>
      <c r="P257" s="6"/>
      <c r="Q257" s="6"/>
      <c r="R257" s="6"/>
      <c r="S257" s="6">
        <f t="shared" si="15"/>
        <v>76</v>
      </c>
      <c r="T257" s="40">
        <f t="shared" si="14"/>
        <v>3.8906521961707794E-3</v>
      </c>
    </row>
    <row r="258" spans="1:20">
      <c r="A258" s="7" t="s">
        <v>32</v>
      </c>
      <c r="B258" s="6">
        <v>12</v>
      </c>
      <c r="C258" s="6">
        <v>7</v>
      </c>
      <c r="D258" s="6">
        <v>14</v>
      </c>
      <c r="E258" s="6">
        <v>11</v>
      </c>
      <c r="F258" s="6">
        <v>12</v>
      </c>
      <c r="G258" s="6">
        <v>18</v>
      </c>
      <c r="H258" s="6">
        <v>74</v>
      </c>
      <c r="M258" s="7" t="s">
        <v>368</v>
      </c>
      <c r="N258" s="6">
        <v>22</v>
      </c>
      <c r="O258" s="6">
        <v>45</v>
      </c>
      <c r="P258" s="6"/>
      <c r="Q258" s="6"/>
      <c r="R258" s="6"/>
      <c r="S258" s="6">
        <f t="shared" si="15"/>
        <v>67</v>
      </c>
      <c r="T258" s="40">
        <f t="shared" si="14"/>
        <v>3.4299170676768713E-3</v>
      </c>
    </row>
    <row r="259" spans="1:20">
      <c r="A259" s="7" t="s">
        <v>368</v>
      </c>
      <c r="B259" s="6">
        <v>22</v>
      </c>
      <c r="C259" s="6">
        <v>45</v>
      </c>
      <c r="D259" s="6"/>
      <c r="E259" s="6"/>
      <c r="F259" s="6"/>
      <c r="G259" s="6"/>
      <c r="H259" s="6">
        <v>67</v>
      </c>
      <c r="M259" s="7" t="s">
        <v>179</v>
      </c>
      <c r="N259" s="6">
        <v>53</v>
      </c>
      <c r="O259" s="6">
        <v>3</v>
      </c>
      <c r="P259" s="6">
        <v>1</v>
      </c>
      <c r="Q259" s="6">
        <v>2</v>
      </c>
      <c r="R259" s="6">
        <v>1</v>
      </c>
      <c r="S259" s="6">
        <f t="shared" si="15"/>
        <v>60</v>
      </c>
      <c r="T259" s="40">
        <f t="shared" si="14"/>
        <v>3.0715675232927202E-3</v>
      </c>
    </row>
    <row r="260" spans="1:20">
      <c r="A260" s="7" t="s">
        <v>179</v>
      </c>
      <c r="B260" s="6">
        <v>53</v>
      </c>
      <c r="C260" s="6">
        <v>3</v>
      </c>
      <c r="D260" s="6">
        <v>1</v>
      </c>
      <c r="E260" s="6">
        <v>2</v>
      </c>
      <c r="F260" s="6">
        <v>1</v>
      </c>
      <c r="G260" s="6">
        <v>2</v>
      </c>
      <c r="H260" s="6">
        <v>62</v>
      </c>
      <c r="M260" s="7" t="s">
        <v>32</v>
      </c>
      <c r="N260" s="6">
        <v>12</v>
      </c>
      <c r="O260" s="6">
        <v>7</v>
      </c>
      <c r="P260" s="6">
        <v>14</v>
      </c>
      <c r="Q260" s="6">
        <v>11</v>
      </c>
      <c r="R260" s="6">
        <v>12</v>
      </c>
      <c r="S260" s="6">
        <f t="shared" si="15"/>
        <v>56</v>
      </c>
      <c r="T260" s="40">
        <f t="shared" si="14"/>
        <v>2.8667963550732057E-3</v>
      </c>
    </row>
    <row r="261" spans="1:20">
      <c r="A261" s="7" t="s">
        <v>366</v>
      </c>
      <c r="B261" s="6">
        <v>56</v>
      </c>
      <c r="C261" s="6"/>
      <c r="D261" s="6"/>
      <c r="E261" s="6"/>
      <c r="F261" s="6"/>
      <c r="G261" s="6"/>
      <c r="H261" s="6">
        <v>56</v>
      </c>
      <c r="M261" s="7" t="s">
        <v>366</v>
      </c>
      <c r="N261" s="6">
        <v>56</v>
      </c>
      <c r="O261" s="6"/>
      <c r="P261" s="6"/>
      <c r="Q261" s="6"/>
      <c r="R261" s="6"/>
      <c r="S261" s="6">
        <f t="shared" si="15"/>
        <v>56</v>
      </c>
      <c r="T261" s="40">
        <f t="shared" si="14"/>
        <v>2.8667963550732057E-3</v>
      </c>
    </row>
    <row r="262" spans="1:20">
      <c r="A262" s="7" t="s">
        <v>362</v>
      </c>
      <c r="B262" s="6">
        <v>54</v>
      </c>
      <c r="C262" s="6"/>
      <c r="D262" s="6"/>
      <c r="E262" s="6"/>
      <c r="F262" s="6"/>
      <c r="G262" s="6">
        <v>1</v>
      </c>
      <c r="H262" s="6">
        <v>55</v>
      </c>
      <c r="M262" s="7" t="s">
        <v>362</v>
      </c>
      <c r="N262" s="6">
        <v>54</v>
      </c>
      <c r="O262" s="6"/>
      <c r="P262" s="6"/>
      <c r="Q262" s="6"/>
      <c r="R262" s="6"/>
      <c r="S262" s="6">
        <f t="shared" si="15"/>
        <v>54</v>
      </c>
      <c r="T262" s="40">
        <f t="shared" si="14"/>
        <v>2.7644107709634482E-3</v>
      </c>
    </row>
    <row r="263" spans="1:20">
      <c r="A263" s="7" t="s">
        <v>182</v>
      </c>
      <c r="B263" s="6">
        <v>39</v>
      </c>
      <c r="C263" s="6">
        <v>1</v>
      </c>
      <c r="D263" s="6">
        <v>5</v>
      </c>
      <c r="E263" s="6">
        <v>3</v>
      </c>
      <c r="F263" s="6">
        <v>3</v>
      </c>
      <c r="G263" s="6">
        <v>1</v>
      </c>
      <c r="H263" s="6">
        <v>52</v>
      </c>
      <c r="M263" s="7" t="s">
        <v>182</v>
      </c>
      <c r="N263" s="6">
        <v>39</v>
      </c>
      <c r="O263" s="6">
        <v>1</v>
      </c>
      <c r="P263" s="6">
        <v>5</v>
      </c>
      <c r="Q263" s="6">
        <v>3</v>
      </c>
      <c r="R263" s="6">
        <v>3</v>
      </c>
      <c r="S263" s="6">
        <f t="shared" si="15"/>
        <v>51</v>
      </c>
      <c r="T263" s="40">
        <f t="shared" si="14"/>
        <v>2.6108323947988121E-3</v>
      </c>
    </row>
    <row r="264" spans="1:20">
      <c r="A264" s="7" t="s">
        <v>171</v>
      </c>
      <c r="B264" s="6">
        <v>42</v>
      </c>
      <c r="C264" s="6"/>
      <c r="D264" s="6">
        <v>2</v>
      </c>
      <c r="E264" s="6">
        <v>3</v>
      </c>
      <c r="F264" s="6"/>
      <c r="G264" s="6">
        <v>2</v>
      </c>
      <c r="H264" s="6">
        <v>49</v>
      </c>
      <c r="M264" s="7" t="s">
        <v>171</v>
      </c>
      <c r="N264" s="6">
        <v>42</v>
      </c>
      <c r="O264" s="6"/>
      <c r="P264" s="6">
        <v>2</v>
      </c>
      <c r="Q264" s="6">
        <v>3</v>
      </c>
      <c r="R264" s="6"/>
      <c r="S264" s="6">
        <f t="shared" si="15"/>
        <v>47</v>
      </c>
      <c r="T264" s="40">
        <f t="shared" si="14"/>
        <v>2.4060612265792976E-3</v>
      </c>
    </row>
    <row r="265" spans="1:20">
      <c r="A265" s="7" t="s">
        <v>122</v>
      </c>
      <c r="B265" s="6">
        <v>9</v>
      </c>
      <c r="C265" s="6">
        <v>3</v>
      </c>
      <c r="D265" s="6">
        <v>8</v>
      </c>
      <c r="E265" s="6">
        <v>3</v>
      </c>
      <c r="F265" s="6">
        <v>11</v>
      </c>
      <c r="G265" s="6">
        <v>13</v>
      </c>
      <c r="H265" s="6">
        <v>47</v>
      </c>
      <c r="M265" s="7" t="s">
        <v>66</v>
      </c>
      <c r="N265" s="6">
        <v>1</v>
      </c>
      <c r="O265" s="6">
        <v>44</v>
      </c>
      <c r="P265" s="6"/>
      <c r="Q265" s="6"/>
      <c r="R265" s="6"/>
      <c r="S265" s="6">
        <f t="shared" si="15"/>
        <v>45</v>
      </c>
      <c r="T265" s="40">
        <f t="shared" si="14"/>
        <v>2.3036756424695405E-3</v>
      </c>
    </row>
    <row r="266" spans="1:20">
      <c r="A266" s="7" t="s">
        <v>66</v>
      </c>
      <c r="B266" s="6">
        <v>1</v>
      </c>
      <c r="C266" s="6">
        <v>44</v>
      </c>
      <c r="D266" s="6"/>
      <c r="E266" s="6"/>
      <c r="F266" s="6"/>
      <c r="G266" s="6">
        <v>2</v>
      </c>
      <c r="H266" s="6">
        <v>47</v>
      </c>
      <c r="M266" s="7" t="s">
        <v>287</v>
      </c>
      <c r="N266" s="6"/>
      <c r="O266" s="6">
        <v>38</v>
      </c>
      <c r="P266" s="6">
        <v>1</v>
      </c>
      <c r="Q266" s="6"/>
      <c r="R266" s="6"/>
      <c r="S266" s="6">
        <f t="shared" si="15"/>
        <v>39</v>
      </c>
      <c r="T266" s="40">
        <f t="shared" si="14"/>
        <v>1.9965188901402684E-3</v>
      </c>
    </row>
    <row r="267" spans="1:20">
      <c r="A267" s="7" t="s">
        <v>209</v>
      </c>
      <c r="B267" s="6">
        <v>2</v>
      </c>
      <c r="C267" s="6">
        <v>17</v>
      </c>
      <c r="D267" s="6">
        <v>5</v>
      </c>
      <c r="E267" s="6">
        <v>3</v>
      </c>
      <c r="F267" s="6">
        <v>7</v>
      </c>
      <c r="G267" s="6">
        <v>8</v>
      </c>
      <c r="H267" s="6">
        <v>42</v>
      </c>
      <c r="M267" s="7" t="s">
        <v>122</v>
      </c>
      <c r="N267" s="6">
        <v>9</v>
      </c>
      <c r="O267" s="6">
        <v>3</v>
      </c>
      <c r="P267" s="6">
        <v>8</v>
      </c>
      <c r="Q267" s="6">
        <v>3</v>
      </c>
      <c r="R267" s="6">
        <v>11</v>
      </c>
      <c r="S267" s="6">
        <f t="shared" si="15"/>
        <v>34</v>
      </c>
      <c r="T267" s="40">
        <f t="shared" si="14"/>
        <v>1.7405549298658749E-3</v>
      </c>
    </row>
    <row r="268" spans="1:20">
      <c r="A268" s="7" t="s">
        <v>86</v>
      </c>
      <c r="B268" s="6">
        <v>11</v>
      </c>
      <c r="C268" s="6"/>
      <c r="D268" s="6">
        <v>13</v>
      </c>
      <c r="E268" s="6">
        <v>6</v>
      </c>
      <c r="F268" s="6">
        <v>3</v>
      </c>
      <c r="G268" s="6">
        <v>9</v>
      </c>
      <c r="H268" s="6">
        <v>42</v>
      </c>
      <c r="M268" s="7" t="s">
        <v>209</v>
      </c>
      <c r="N268" s="6">
        <v>2</v>
      </c>
      <c r="O268" s="6">
        <v>17</v>
      </c>
      <c r="P268" s="6">
        <v>5</v>
      </c>
      <c r="Q268" s="6">
        <v>3</v>
      </c>
      <c r="R268" s="6">
        <v>7</v>
      </c>
      <c r="S268" s="6">
        <f t="shared" si="15"/>
        <v>34</v>
      </c>
      <c r="T268" s="40">
        <f t="shared" si="14"/>
        <v>1.7405549298658749E-3</v>
      </c>
    </row>
    <row r="269" spans="1:20">
      <c r="A269" s="7" t="s">
        <v>287</v>
      </c>
      <c r="B269" s="6"/>
      <c r="C269" s="6">
        <v>38</v>
      </c>
      <c r="D269" s="6">
        <v>1</v>
      </c>
      <c r="E269" s="6"/>
      <c r="F269" s="6"/>
      <c r="G269" s="6"/>
      <c r="H269" s="6">
        <v>39</v>
      </c>
      <c r="M269" s="7" t="s">
        <v>86</v>
      </c>
      <c r="N269" s="6">
        <v>11</v>
      </c>
      <c r="O269" s="6"/>
      <c r="P269" s="6">
        <v>13</v>
      </c>
      <c r="Q269" s="6">
        <v>6</v>
      </c>
      <c r="R269" s="6">
        <v>3</v>
      </c>
      <c r="S269" s="6">
        <f t="shared" si="15"/>
        <v>33</v>
      </c>
      <c r="T269" s="40">
        <f t="shared" si="14"/>
        <v>1.6893621378109961E-3</v>
      </c>
    </row>
    <row r="270" spans="1:20">
      <c r="A270" s="7" t="s">
        <v>165</v>
      </c>
      <c r="B270" s="6">
        <v>8</v>
      </c>
      <c r="C270" s="6">
        <v>5</v>
      </c>
      <c r="D270" s="6">
        <v>11</v>
      </c>
      <c r="E270" s="6">
        <v>3</v>
      </c>
      <c r="F270" s="6">
        <v>5</v>
      </c>
      <c r="G270" s="6">
        <v>5</v>
      </c>
      <c r="H270" s="6">
        <v>37</v>
      </c>
      <c r="M270" s="7" t="s">
        <v>165</v>
      </c>
      <c r="N270" s="6">
        <v>8</v>
      </c>
      <c r="O270" s="6">
        <v>5</v>
      </c>
      <c r="P270" s="6">
        <v>11</v>
      </c>
      <c r="Q270" s="6">
        <v>3</v>
      </c>
      <c r="R270" s="6">
        <v>5</v>
      </c>
      <c r="S270" s="6">
        <f t="shared" si="15"/>
        <v>32</v>
      </c>
      <c r="T270" s="40">
        <f t="shared" si="14"/>
        <v>1.6381693457561176E-3</v>
      </c>
    </row>
    <row r="271" spans="1:20">
      <c r="A271" s="7" t="s">
        <v>216</v>
      </c>
      <c r="B271" s="6">
        <v>5</v>
      </c>
      <c r="C271" s="6"/>
      <c r="D271" s="6">
        <v>6</v>
      </c>
      <c r="E271" s="6">
        <v>4</v>
      </c>
      <c r="F271" s="6">
        <v>5</v>
      </c>
      <c r="G271" s="6">
        <v>16</v>
      </c>
      <c r="H271" s="6">
        <v>36</v>
      </c>
      <c r="M271" s="7" t="s">
        <v>438</v>
      </c>
      <c r="N271" s="6"/>
      <c r="O271" s="6">
        <v>15</v>
      </c>
      <c r="P271" s="6">
        <v>9</v>
      </c>
      <c r="Q271" s="6"/>
      <c r="R271" s="6">
        <v>5</v>
      </c>
      <c r="S271" s="6">
        <f t="shared" si="15"/>
        <v>29</v>
      </c>
      <c r="T271" s="40">
        <f t="shared" si="14"/>
        <v>1.4845909695914816E-3</v>
      </c>
    </row>
    <row r="272" spans="1:20">
      <c r="A272" s="7" t="s">
        <v>438</v>
      </c>
      <c r="B272" s="6"/>
      <c r="C272" s="6">
        <v>15</v>
      </c>
      <c r="D272" s="6">
        <v>9</v>
      </c>
      <c r="E272" s="6"/>
      <c r="F272" s="6">
        <v>5</v>
      </c>
      <c r="G272" s="6">
        <v>5</v>
      </c>
      <c r="H272" s="6">
        <v>34</v>
      </c>
      <c r="M272" s="7" t="s">
        <v>304</v>
      </c>
      <c r="N272" s="6">
        <v>26</v>
      </c>
      <c r="O272" s="6"/>
      <c r="P272" s="6">
        <v>2</v>
      </c>
      <c r="Q272" s="6">
        <v>1</v>
      </c>
      <c r="R272" s="6"/>
      <c r="S272" s="6">
        <f t="shared" si="15"/>
        <v>29</v>
      </c>
      <c r="T272" s="40">
        <f t="shared" si="14"/>
        <v>1.4845909695914816E-3</v>
      </c>
    </row>
    <row r="273" spans="1:20">
      <c r="A273" s="7" t="s">
        <v>304</v>
      </c>
      <c r="B273" s="6">
        <v>26</v>
      </c>
      <c r="C273" s="6"/>
      <c r="D273" s="6">
        <v>2</v>
      </c>
      <c r="E273" s="6">
        <v>1</v>
      </c>
      <c r="F273" s="6"/>
      <c r="G273" s="6">
        <v>1</v>
      </c>
      <c r="H273" s="6">
        <v>30</v>
      </c>
      <c r="M273" s="7" t="s">
        <v>105</v>
      </c>
      <c r="N273" s="6">
        <v>2</v>
      </c>
      <c r="O273" s="6">
        <v>12</v>
      </c>
      <c r="P273" s="6">
        <v>5</v>
      </c>
      <c r="Q273" s="6">
        <v>4</v>
      </c>
      <c r="R273" s="6">
        <v>5</v>
      </c>
      <c r="S273" s="6">
        <f t="shared" si="15"/>
        <v>28</v>
      </c>
      <c r="T273" s="40">
        <f t="shared" si="14"/>
        <v>1.4333981775366028E-3</v>
      </c>
    </row>
    <row r="274" spans="1:20">
      <c r="A274" s="7" t="s">
        <v>193</v>
      </c>
      <c r="B274" s="6">
        <v>4</v>
      </c>
      <c r="C274" s="6">
        <v>4</v>
      </c>
      <c r="D274" s="6">
        <v>3</v>
      </c>
      <c r="E274" s="6">
        <v>7</v>
      </c>
      <c r="F274" s="6">
        <v>6</v>
      </c>
      <c r="G274" s="6">
        <v>6</v>
      </c>
      <c r="H274" s="6">
        <v>30</v>
      </c>
      <c r="M274" s="7" t="s">
        <v>225</v>
      </c>
      <c r="N274" s="6">
        <v>7</v>
      </c>
      <c r="O274" s="6">
        <v>1</v>
      </c>
      <c r="P274" s="6">
        <v>4</v>
      </c>
      <c r="Q274" s="6">
        <v>9</v>
      </c>
      <c r="R274" s="6">
        <v>4</v>
      </c>
      <c r="S274" s="6">
        <f t="shared" si="15"/>
        <v>25</v>
      </c>
      <c r="T274" s="40">
        <f t="shared" si="14"/>
        <v>1.2798198013719668E-3</v>
      </c>
    </row>
    <row r="275" spans="1:20">
      <c r="A275" s="7" t="s">
        <v>105</v>
      </c>
      <c r="B275" s="6">
        <v>2</v>
      </c>
      <c r="C275" s="6">
        <v>12</v>
      </c>
      <c r="D275" s="6">
        <v>5</v>
      </c>
      <c r="E275" s="6">
        <v>4</v>
      </c>
      <c r="F275" s="6">
        <v>5</v>
      </c>
      <c r="G275" s="6">
        <v>2</v>
      </c>
      <c r="H275" s="6">
        <v>30</v>
      </c>
      <c r="M275" s="7" t="s">
        <v>159</v>
      </c>
      <c r="N275" s="6">
        <v>9</v>
      </c>
      <c r="O275" s="6">
        <v>10</v>
      </c>
      <c r="P275" s="6">
        <v>4</v>
      </c>
      <c r="Q275" s="6">
        <v>2</v>
      </c>
      <c r="R275" s="6"/>
      <c r="S275" s="6">
        <f t="shared" si="15"/>
        <v>25</v>
      </c>
      <c r="T275" s="40">
        <f t="shared" si="14"/>
        <v>1.2798198013719668E-3</v>
      </c>
    </row>
    <row r="276" spans="1:20">
      <c r="A276" s="7" t="s">
        <v>225</v>
      </c>
      <c r="B276" s="6">
        <v>7</v>
      </c>
      <c r="C276" s="6">
        <v>1</v>
      </c>
      <c r="D276" s="6">
        <v>4</v>
      </c>
      <c r="E276" s="6">
        <v>9</v>
      </c>
      <c r="F276" s="6">
        <v>4</v>
      </c>
      <c r="G276" s="6">
        <v>5</v>
      </c>
      <c r="H276" s="6">
        <v>30</v>
      </c>
      <c r="M276" s="7" t="s">
        <v>378</v>
      </c>
      <c r="N276" s="6"/>
      <c r="O276" s="6"/>
      <c r="P276" s="6"/>
      <c r="Q276" s="6"/>
      <c r="R276" s="6">
        <v>25</v>
      </c>
      <c r="S276" s="6">
        <f t="shared" si="15"/>
        <v>25</v>
      </c>
      <c r="T276" s="40">
        <f t="shared" si="14"/>
        <v>1.2798198013719668E-3</v>
      </c>
    </row>
    <row r="277" spans="1:20">
      <c r="A277" s="7" t="s">
        <v>159</v>
      </c>
      <c r="B277" s="6">
        <v>9</v>
      </c>
      <c r="C277" s="6">
        <v>10</v>
      </c>
      <c r="D277" s="6">
        <v>4</v>
      </c>
      <c r="E277" s="6">
        <v>2</v>
      </c>
      <c r="F277" s="6"/>
      <c r="G277" s="6">
        <v>2</v>
      </c>
      <c r="H277" s="6">
        <v>27</v>
      </c>
      <c r="M277" s="7" t="s">
        <v>193</v>
      </c>
      <c r="N277" s="6">
        <v>4</v>
      </c>
      <c r="O277" s="6">
        <v>4</v>
      </c>
      <c r="P277" s="6">
        <v>3</v>
      </c>
      <c r="Q277" s="6">
        <v>7</v>
      </c>
      <c r="R277" s="6">
        <v>6</v>
      </c>
      <c r="S277" s="6">
        <f t="shared" si="15"/>
        <v>24</v>
      </c>
      <c r="T277" s="40">
        <f t="shared" si="14"/>
        <v>1.228627009317088E-3</v>
      </c>
    </row>
    <row r="278" spans="1:20">
      <c r="A278" s="7" t="s">
        <v>376</v>
      </c>
      <c r="B278" s="6"/>
      <c r="C278" s="6"/>
      <c r="D278" s="6"/>
      <c r="E278" s="6"/>
      <c r="F278" s="6">
        <v>17</v>
      </c>
      <c r="G278" s="6">
        <v>8</v>
      </c>
      <c r="H278" s="6">
        <v>25</v>
      </c>
      <c r="M278" s="7" t="s">
        <v>29</v>
      </c>
      <c r="N278" s="6">
        <v>6</v>
      </c>
      <c r="O278" s="6">
        <v>3</v>
      </c>
      <c r="P278" s="6">
        <v>6</v>
      </c>
      <c r="Q278" s="6">
        <v>1</v>
      </c>
      <c r="R278" s="6">
        <v>5</v>
      </c>
      <c r="S278" s="6">
        <f t="shared" si="15"/>
        <v>21</v>
      </c>
      <c r="T278" s="40">
        <f t="shared" si="14"/>
        <v>1.0750486331524522E-3</v>
      </c>
    </row>
    <row r="279" spans="1:20">
      <c r="A279" s="7" t="s">
        <v>378</v>
      </c>
      <c r="B279" s="6"/>
      <c r="C279" s="6"/>
      <c r="D279" s="6"/>
      <c r="E279" s="6"/>
      <c r="F279" s="6">
        <v>25</v>
      </c>
      <c r="G279" s="6"/>
      <c r="H279" s="6">
        <v>25</v>
      </c>
      <c r="M279" s="7" t="s">
        <v>40</v>
      </c>
      <c r="N279" s="6"/>
      <c r="O279" s="6">
        <v>13</v>
      </c>
      <c r="P279" s="6">
        <v>8</v>
      </c>
      <c r="Q279" s="6"/>
      <c r="R279" s="6"/>
      <c r="S279" s="6">
        <f t="shared" si="15"/>
        <v>21</v>
      </c>
      <c r="T279" s="40">
        <f t="shared" si="14"/>
        <v>1.0750486331524522E-3</v>
      </c>
    </row>
    <row r="280" spans="1:20">
      <c r="A280" s="7" t="s">
        <v>29</v>
      </c>
      <c r="B280" s="6">
        <v>6</v>
      </c>
      <c r="C280" s="6">
        <v>3</v>
      </c>
      <c r="D280" s="6">
        <v>6</v>
      </c>
      <c r="E280" s="6">
        <v>1</v>
      </c>
      <c r="F280" s="6">
        <v>5</v>
      </c>
      <c r="G280" s="6">
        <v>3</v>
      </c>
      <c r="H280" s="6">
        <v>24</v>
      </c>
      <c r="M280" s="7" t="s">
        <v>216</v>
      </c>
      <c r="N280" s="6">
        <v>5</v>
      </c>
      <c r="O280" s="6"/>
      <c r="P280" s="6">
        <v>6</v>
      </c>
      <c r="Q280" s="6">
        <v>4</v>
      </c>
      <c r="R280" s="6">
        <v>5</v>
      </c>
      <c r="S280" s="6">
        <f t="shared" si="15"/>
        <v>20</v>
      </c>
      <c r="T280" s="40">
        <f t="shared" si="14"/>
        <v>1.0238558410975735E-3</v>
      </c>
    </row>
    <row r="281" spans="1:20">
      <c r="A281" s="7" t="s">
        <v>40</v>
      </c>
      <c r="B281" s="6"/>
      <c r="C281" s="6">
        <v>13</v>
      </c>
      <c r="D281" s="6">
        <v>8</v>
      </c>
      <c r="E281" s="6"/>
      <c r="F281" s="6"/>
      <c r="G281" s="6">
        <v>1</v>
      </c>
      <c r="H281" s="6">
        <v>22</v>
      </c>
      <c r="M281" s="7" t="s">
        <v>254</v>
      </c>
      <c r="N281" s="6">
        <v>4</v>
      </c>
      <c r="O281" s="6">
        <v>5</v>
      </c>
      <c r="P281" s="6">
        <v>4</v>
      </c>
      <c r="Q281" s="6">
        <v>3</v>
      </c>
      <c r="R281" s="6">
        <v>2</v>
      </c>
      <c r="S281" s="6">
        <f t="shared" si="15"/>
        <v>18</v>
      </c>
      <c r="T281" s="40">
        <f t="shared" si="14"/>
        <v>9.2147025698781609E-4</v>
      </c>
    </row>
    <row r="282" spans="1:20">
      <c r="A282" s="7" t="s">
        <v>203</v>
      </c>
      <c r="B282" s="6">
        <v>8</v>
      </c>
      <c r="C282" s="6"/>
      <c r="D282" s="6">
        <v>4</v>
      </c>
      <c r="E282" s="6">
        <v>1</v>
      </c>
      <c r="F282" s="6"/>
      <c r="G282" s="6">
        <v>8</v>
      </c>
      <c r="H282" s="6">
        <v>21</v>
      </c>
      <c r="M282" s="7" t="s">
        <v>376</v>
      </c>
      <c r="N282" s="6"/>
      <c r="O282" s="6"/>
      <c r="P282" s="6"/>
      <c r="Q282" s="6"/>
      <c r="R282" s="6">
        <v>17</v>
      </c>
      <c r="S282" s="6">
        <f t="shared" si="15"/>
        <v>17</v>
      </c>
      <c r="T282" s="40">
        <f t="shared" si="14"/>
        <v>8.7027746493293745E-4</v>
      </c>
    </row>
    <row r="283" spans="1:20">
      <c r="A283" s="7" t="s">
        <v>254</v>
      </c>
      <c r="B283" s="6">
        <v>4</v>
      </c>
      <c r="C283" s="6">
        <v>5</v>
      </c>
      <c r="D283" s="6">
        <v>4</v>
      </c>
      <c r="E283" s="6">
        <v>3</v>
      </c>
      <c r="F283" s="6">
        <v>2</v>
      </c>
      <c r="G283" s="6">
        <v>3</v>
      </c>
      <c r="H283" s="6">
        <v>21</v>
      </c>
      <c r="M283" s="7" t="s">
        <v>218</v>
      </c>
      <c r="N283" s="6">
        <v>6</v>
      </c>
      <c r="O283" s="6">
        <v>2</v>
      </c>
      <c r="P283" s="6">
        <v>2</v>
      </c>
      <c r="Q283" s="6">
        <v>3</v>
      </c>
      <c r="R283" s="6">
        <v>3</v>
      </c>
      <c r="S283" s="6">
        <f t="shared" si="15"/>
        <v>16</v>
      </c>
      <c r="T283" s="40">
        <f t="shared" si="14"/>
        <v>8.1908467287805881E-4</v>
      </c>
    </row>
    <row r="284" spans="1:20">
      <c r="A284" s="7" t="s">
        <v>218</v>
      </c>
      <c r="B284" s="6">
        <v>6</v>
      </c>
      <c r="C284" s="6">
        <v>2</v>
      </c>
      <c r="D284" s="6">
        <v>2</v>
      </c>
      <c r="E284" s="6">
        <v>3</v>
      </c>
      <c r="F284" s="6">
        <v>3</v>
      </c>
      <c r="G284" s="6">
        <v>4</v>
      </c>
      <c r="H284" s="6">
        <v>20</v>
      </c>
      <c r="M284" s="7" t="s">
        <v>314</v>
      </c>
      <c r="N284" s="6">
        <v>4</v>
      </c>
      <c r="O284" s="6">
        <v>6</v>
      </c>
      <c r="P284" s="6">
        <v>3</v>
      </c>
      <c r="Q284" s="6">
        <v>2</v>
      </c>
      <c r="R284" s="6">
        <v>1</v>
      </c>
      <c r="S284" s="6">
        <f t="shared" si="15"/>
        <v>16</v>
      </c>
      <c r="T284" s="40">
        <f t="shared" si="14"/>
        <v>8.1908467287805881E-4</v>
      </c>
    </row>
    <row r="285" spans="1:20">
      <c r="A285" s="7" t="s">
        <v>68</v>
      </c>
      <c r="B285" s="6">
        <v>12</v>
      </c>
      <c r="C285" s="6"/>
      <c r="D285" s="6"/>
      <c r="E285" s="6"/>
      <c r="F285" s="6">
        <v>1</v>
      </c>
      <c r="G285" s="6">
        <v>5</v>
      </c>
      <c r="H285" s="6">
        <v>18</v>
      </c>
      <c r="M285" s="7" t="s">
        <v>232</v>
      </c>
      <c r="N285" s="6">
        <v>3</v>
      </c>
      <c r="O285" s="6">
        <v>2</v>
      </c>
      <c r="P285" s="6">
        <v>3</v>
      </c>
      <c r="Q285" s="6">
        <v>1</v>
      </c>
      <c r="R285" s="6">
        <v>5</v>
      </c>
      <c r="S285" s="6">
        <f t="shared" si="15"/>
        <v>14</v>
      </c>
      <c r="T285" s="40">
        <f t="shared" si="14"/>
        <v>7.1669908876830142E-4</v>
      </c>
    </row>
    <row r="286" spans="1:20">
      <c r="A286" s="7" t="s">
        <v>314</v>
      </c>
      <c r="B286" s="6">
        <v>4</v>
      </c>
      <c r="C286" s="6">
        <v>6</v>
      </c>
      <c r="D286" s="6">
        <v>3</v>
      </c>
      <c r="E286" s="6">
        <v>2</v>
      </c>
      <c r="F286" s="6">
        <v>1</v>
      </c>
      <c r="G286" s="6">
        <v>1</v>
      </c>
      <c r="H286" s="6">
        <v>17</v>
      </c>
      <c r="M286" s="7" t="s">
        <v>203</v>
      </c>
      <c r="N286" s="6">
        <v>8</v>
      </c>
      <c r="O286" s="6"/>
      <c r="P286" s="6">
        <v>4</v>
      </c>
      <c r="Q286" s="6">
        <v>1</v>
      </c>
      <c r="R286" s="6"/>
      <c r="S286" s="6">
        <f t="shared" si="15"/>
        <v>13</v>
      </c>
      <c r="T286" s="40">
        <f t="shared" si="14"/>
        <v>6.6550629671342277E-4</v>
      </c>
    </row>
    <row r="287" spans="1:20">
      <c r="A287" s="7" t="s">
        <v>232</v>
      </c>
      <c r="B287" s="6">
        <v>3</v>
      </c>
      <c r="C287" s="6">
        <v>2</v>
      </c>
      <c r="D287" s="6">
        <v>3</v>
      </c>
      <c r="E287" s="6">
        <v>1</v>
      </c>
      <c r="F287" s="6">
        <v>5</v>
      </c>
      <c r="G287" s="6">
        <v>2</v>
      </c>
      <c r="H287" s="6">
        <v>16</v>
      </c>
      <c r="M287" s="7" t="s">
        <v>68</v>
      </c>
      <c r="N287" s="6">
        <v>12</v>
      </c>
      <c r="O287" s="6"/>
      <c r="P287" s="6"/>
      <c r="Q287" s="6"/>
      <c r="R287" s="6">
        <v>1</v>
      </c>
      <c r="S287" s="6">
        <f t="shared" si="15"/>
        <v>13</v>
      </c>
      <c r="T287" s="40">
        <f t="shared" si="14"/>
        <v>6.6550629671342277E-4</v>
      </c>
    </row>
    <row r="288" spans="1:20">
      <c r="A288" s="7" t="s">
        <v>177</v>
      </c>
      <c r="B288" s="6">
        <v>5</v>
      </c>
      <c r="C288" s="6">
        <v>3</v>
      </c>
      <c r="D288" s="6">
        <v>1</v>
      </c>
      <c r="E288" s="6">
        <v>3</v>
      </c>
      <c r="F288" s="6">
        <v>1</v>
      </c>
      <c r="G288" s="6">
        <v>2</v>
      </c>
      <c r="H288" s="6">
        <v>15</v>
      </c>
      <c r="M288" s="7" t="s">
        <v>177</v>
      </c>
      <c r="N288" s="6">
        <v>5</v>
      </c>
      <c r="O288" s="6">
        <v>3</v>
      </c>
      <c r="P288" s="6">
        <v>1</v>
      </c>
      <c r="Q288" s="6">
        <v>3</v>
      </c>
      <c r="R288" s="6">
        <v>1</v>
      </c>
      <c r="S288" s="6">
        <f t="shared" ref="S288:S319" si="16">SUM(N288:R288)</f>
        <v>13</v>
      </c>
      <c r="T288" s="40">
        <f t="shared" si="14"/>
        <v>6.6550629671342277E-4</v>
      </c>
    </row>
    <row r="289" spans="1:20">
      <c r="A289" s="7" t="s">
        <v>206</v>
      </c>
      <c r="B289" s="6">
        <v>3</v>
      </c>
      <c r="C289" s="6">
        <v>2</v>
      </c>
      <c r="D289" s="6">
        <v>4</v>
      </c>
      <c r="E289" s="6">
        <v>2</v>
      </c>
      <c r="F289" s="6">
        <v>2</v>
      </c>
      <c r="G289" s="6">
        <v>1</v>
      </c>
      <c r="H289" s="6">
        <v>14</v>
      </c>
      <c r="M289" s="7" t="s">
        <v>206</v>
      </c>
      <c r="N289" s="6">
        <v>3</v>
      </c>
      <c r="O289" s="6">
        <v>2</v>
      </c>
      <c r="P289" s="6">
        <v>4</v>
      </c>
      <c r="Q289" s="6">
        <v>2</v>
      </c>
      <c r="R289" s="6">
        <v>2</v>
      </c>
      <c r="S289" s="6">
        <f t="shared" si="16"/>
        <v>13</v>
      </c>
      <c r="T289" s="40">
        <f t="shared" ref="T289:T351" si="17">+S289/$S$218</f>
        <v>6.6550629671342277E-4</v>
      </c>
    </row>
    <row r="290" spans="1:20">
      <c r="A290" s="7" t="s">
        <v>99</v>
      </c>
      <c r="B290" s="6">
        <v>2</v>
      </c>
      <c r="C290" s="6">
        <v>7</v>
      </c>
      <c r="D290" s="6"/>
      <c r="E290" s="6">
        <v>2</v>
      </c>
      <c r="F290" s="6">
        <v>2</v>
      </c>
      <c r="G290" s="6"/>
      <c r="H290" s="6">
        <v>13</v>
      </c>
      <c r="M290" s="7" t="s">
        <v>99</v>
      </c>
      <c r="N290" s="6">
        <v>2</v>
      </c>
      <c r="O290" s="6">
        <v>7</v>
      </c>
      <c r="P290" s="6"/>
      <c r="Q290" s="6">
        <v>2</v>
      </c>
      <c r="R290" s="6">
        <v>2</v>
      </c>
      <c r="S290" s="6">
        <f t="shared" si="16"/>
        <v>13</v>
      </c>
      <c r="T290" s="40">
        <f t="shared" si="17"/>
        <v>6.6550629671342277E-4</v>
      </c>
    </row>
    <row r="291" spans="1:20">
      <c r="A291" s="7" t="s">
        <v>351</v>
      </c>
      <c r="B291" s="6">
        <v>6</v>
      </c>
      <c r="C291" s="6">
        <v>6</v>
      </c>
      <c r="D291" s="6"/>
      <c r="E291" s="6"/>
      <c r="F291" s="6"/>
      <c r="G291" s="6"/>
      <c r="H291" s="6">
        <v>12</v>
      </c>
      <c r="M291" s="7" t="s">
        <v>351</v>
      </c>
      <c r="N291" s="6">
        <v>6</v>
      </c>
      <c r="O291" s="6">
        <v>6</v>
      </c>
      <c r="P291" s="6"/>
      <c r="Q291" s="6"/>
      <c r="R291" s="6"/>
      <c r="S291" s="6">
        <f t="shared" si="16"/>
        <v>12</v>
      </c>
      <c r="T291" s="40">
        <f t="shared" si="17"/>
        <v>6.1431350465854402E-4</v>
      </c>
    </row>
    <row r="292" spans="1:20">
      <c r="A292" s="7" t="s">
        <v>271</v>
      </c>
      <c r="B292" s="6">
        <v>1</v>
      </c>
      <c r="C292" s="6">
        <v>2</v>
      </c>
      <c r="D292" s="6">
        <v>6</v>
      </c>
      <c r="E292" s="6"/>
      <c r="F292" s="6">
        <v>2</v>
      </c>
      <c r="G292" s="6">
        <v>1</v>
      </c>
      <c r="H292" s="6">
        <v>12</v>
      </c>
      <c r="M292" s="7" t="s">
        <v>271</v>
      </c>
      <c r="N292" s="6">
        <v>1</v>
      </c>
      <c r="O292" s="6">
        <v>2</v>
      </c>
      <c r="P292" s="6">
        <v>6</v>
      </c>
      <c r="Q292" s="6"/>
      <c r="R292" s="6">
        <v>2</v>
      </c>
      <c r="S292" s="6">
        <f t="shared" si="16"/>
        <v>11</v>
      </c>
      <c r="T292" s="40">
        <f t="shared" si="17"/>
        <v>5.6312071260366538E-4</v>
      </c>
    </row>
    <row r="293" spans="1:20">
      <c r="A293" s="7" t="s">
        <v>257</v>
      </c>
      <c r="B293" s="6"/>
      <c r="C293" s="6"/>
      <c r="D293" s="6"/>
      <c r="E293" s="6">
        <v>1</v>
      </c>
      <c r="F293" s="6">
        <v>7</v>
      </c>
      <c r="G293" s="6">
        <v>3</v>
      </c>
      <c r="H293" s="6">
        <v>11</v>
      </c>
      <c r="M293" s="7" t="s">
        <v>173</v>
      </c>
      <c r="N293" s="6">
        <v>5</v>
      </c>
      <c r="O293" s="6"/>
      <c r="P293" s="6">
        <v>2</v>
      </c>
      <c r="Q293" s="6">
        <v>1</v>
      </c>
      <c r="R293" s="6">
        <v>3</v>
      </c>
      <c r="S293" s="6">
        <f t="shared" si="16"/>
        <v>11</v>
      </c>
      <c r="T293" s="40">
        <f t="shared" si="17"/>
        <v>5.6312071260366538E-4</v>
      </c>
    </row>
    <row r="294" spans="1:20">
      <c r="A294" s="7" t="s">
        <v>72</v>
      </c>
      <c r="B294" s="6"/>
      <c r="C294" s="6"/>
      <c r="D294" s="6"/>
      <c r="E294" s="6"/>
      <c r="F294" s="6">
        <v>1</v>
      </c>
      <c r="G294" s="6">
        <v>10</v>
      </c>
      <c r="H294" s="6">
        <v>11</v>
      </c>
      <c r="M294" s="7" t="s">
        <v>349</v>
      </c>
      <c r="N294" s="6">
        <v>9</v>
      </c>
      <c r="O294" s="6">
        <v>1</v>
      </c>
      <c r="P294" s="6"/>
      <c r="Q294" s="6"/>
      <c r="R294" s="6"/>
      <c r="S294" s="6">
        <f t="shared" si="16"/>
        <v>10</v>
      </c>
      <c r="T294" s="40">
        <f t="shared" si="17"/>
        <v>5.1192792054878674E-4</v>
      </c>
    </row>
    <row r="295" spans="1:20">
      <c r="A295" s="7" t="s">
        <v>173</v>
      </c>
      <c r="B295" s="6">
        <v>5</v>
      </c>
      <c r="C295" s="6"/>
      <c r="D295" s="6">
        <v>2</v>
      </c>
      <c r="E295" s="6">
        <v>1</v>
      </c>
      <c r="F295" s="6">
        <v>3</v>
      </c>
      <c r="G295" s="6"/>
      <c r="H295" s="6">
        <v>11</v>
      </c>
      <c r="M295" s="7" t="s">
        <v>285</v>
      </c>
      <c r="N295" s="6">
        <v>2</v>
      </c>
      <c r="O295" s="6">
        <v>2</v>
      </c>
      <c r="P295" s="6">
        <v>4</v>
      </c>
      <c r="Q295" s="6"/>
      <c r="R295" s="6">
        <v>1</v>
      </c>
      <c r="S295" s="6">
        <f t="shared" si="16"/>
        <v>9</v>
      </c>
      <c r="T295" s="40">
        <f t="shared" si="17"/>
        <v>4.6073512849390804E-4</v>
      </c>
    </row>
    <row r="296" spans="1:20">
      <c r="A296" s="7" t="s">
        <v>241</v>
      </c>
      <c r="B296" s="6">
        <v>2</v>
      </c>
      <c r="C296" s="6">
        <v>3</v>
      </c>
      <c r="D296" s="6">
        <v>1</v>
      </c>
      <c r="E296" s="6">
        <v>1</v>
      </c>
      <c r="F296" s="6">
        <v>1</v>
      </c>
      <c r="G296" s="6">
        <v>2</v>
      </c>
      <c r="H296" s="6">
        <v>10</v>
      </c>
      <c r="M296" s="7" t="s">
        <v>257</v>
      </c>
      <c r="N296" s="6"/>
      <c r="O296" s="6"/>
      <c r="P296" s="6"/>
      <c r="Q296" s="6">
        <v>1</v>
      </c>
      <c r="R296" s="6">
        <v>7</v>
      </c>
      <c r="S296" s="6">
        <f t="shared" si="16"/>
        <v>8</v>
      </c>
      <c r="T296" s="40">
        <f t="shared" si="17"/>
        <v>4.095423364390294E-4</v>
      </c>
    </row>
    <row r="297" spans="1:20">
      <c r="A297" s="7" t="s">
        <v>349</v>
      </c>
      <c r="B297" s="6">
        <v>9</v>
      </c>
      <c r="C297" s="6">
        <v>1</v>
      </c>
      <c r="D297" s="6"/>
      <c r="E297" s="6"/>
      <c r="F297" s="6"/>
      <c r="G297" s="6"/>
      <c r="H297" s="6">
        <v>10</v>
      </c>
      <c r="M297" s="7" t="s">
        <v>241</v>
      </c>
      <c r="N297" s="6">
        <v>2</v>
      </c>
      <c r="O297" s="6">
        <v>3</v>
      </c>
      <c r="P297" s="6">
        <v>1</v>
      </c>
      <c r="Q297" s="6">
        <v>1</v>
      </c>
      <c r="R297" s="6">
        <v>1</v>
      </c>
      <c r="S297" s="6">
        <f t="shared" si="16"/>
        <v>8</v>
      </c>
      <c r="T297" s="40">
        <f t="shared" si="17"/>
        <v>4.095423364390294E-4</v>
      </c>
    </row>
    <row r="298" spans="1:20">
      <c r="A298" s="7" t="s">
        <v>252</v>
      </c>
      <c r="B298" s="6"/>
      <c r="C298" s="6">
        <v>2</v>
      </c>
      <c r="D298" s="6">
        <v>1</v>
      </c>
      <c r="E298" s="6">
        <v>1</v>
      </c>
      <c r="F298" s="6">
        <v>4</v>
      </c>
      <c r="G298" s="6">
        <v>2</v>
      </c>
      <c r="H298" s="6">
        <v>10</v>
      </c>
      <c r="M298" s="7" t="s">
        <v>252</v>
      </c>
      <c r="N298" s="6"/>
      <c r="O298" s="6">
        <v>2</v>
      </c>
      <c r="P298" s="6">
        <v>1</v>
      </c>
      <c r="Q298" s="6">
        <v>1</v>
      </c>
      <c r="R298" s="6">
        <v>4</v>
      </c>
      <c r="S298" s="6">
        <f t="shared" si="16"/>
        <v>8</v>
      </c>
      <c r="T298" s="40">
        <f t="shared" si="17"/>
        <v>4.095423364390294E-4</v>
      </c>
    </row>
    <row r="299" spans="1:20">
      <c r="A299" s="7" t="s">
        <v>188</v>
      </c>
      <c r="B299" s="6"/>
      <c r="C299" s="6">
        <v>2</v>
      </c>
      <c r="D299" s="6">
        <v>2</v>
      </c>
      <c r="E299" s="6">
        <v>1</v>
      </c>
      <c r="F299" s="6">
        <v>1</v>
      </c>
      <c r="G299" s="6">
        <v>4</v>
      </c>
      <c r="H299" s="6">
        <v>10</v>
      </c>
      <c r="M299" s="7" t="s">
        <v>228</v>
      </c>
      <c r="N299" s="6">
        <v>3</v>
      </c>
      <c r="O299" s="6">
        <v>2</v>
      </c>
      <c r="P299" s="6">
        <v>2</v>
      </c>
      <c r="Q299" s="6"/>
      <c r="R299" s="6">
        <v>1</v>
      </c>
      <c r="S299" s="6">
        <f t="shared" si="16"/>
        <v>8</v>
      </c>
      <c r="T299" s="40">
        <f t="shared" si="17"/>
        <v>4.095423364390294E-4</v>
      </c>
    </row>
    <row r="300" spans="1:20">
      <c r="A300" s="7" t="s">
        <v>285</v>
      </c>
      <c r="B300" s="6">
        <v>2</v>
      </c>
      <c r="C300" s="6">
        <v>2</v>
      </c>
      <c r="D300" s="6">
        <v>4</v>
      </c>
      <c r="E300" s="6"/>
      <c r="F300" s="6">
        <v>1</v>
      </c>
      <c r="G300" s="6"/>
      <c r="H300" s="6">
        <v>9</v>
      </c>
      <c r="M300" s="7" t="s">
        <v>188</v>
      </c>
      <c r="N300" s="6"/>
      <c r="O300" s="6">
        <v>2</v>
      </c>
      <c r="P300" s="6">
        <v>2</v>
      </c>
      <c r="Q300" s="6">
        <v>1</v>
      </c>
      <c r="R300" s="6">
        <v>1</v>
      </c>
      <c r="S300" s="6">
        <f t="shared" si="16"/>
        <v>6</v>
      </c>
      <c r="T300" s="40">
        <f t="shared" si="17"/>
        <v>3.0715675232927201E-4</v>
      </c>
    </row>
    <row r="301" spans="1:20">
      <c r="A301" s="7" t="s">
        <v>228</v>
      </c>
      <c r="B301" s="6">
        <v>3</v>
      </c>
      <c r="C301" s="6">
        <v>2</v>
      </c>
      <c r="D301" s="6">
        <v>2</v>
      </c>
      <c r="E301" s="6"/>
      <c r="F301" s="6">
        <v>1</v>
      </c>
      <c r="G301" s="6"/>
      <c r="H301" s="6">
        <v>8</v>
      </c>
      <c r="M301" s="7" t="s">
        <v>269</v>
      </c>
      <c r="N301" s="6">
        <v>2</v>
      </c>
      <c r="O301" s="6">
        <v>3</v>
      </c>
      <c r="P301" s="6">
        <v>1</v>
      </c>
      <c r="Q301" s="6"/>
      <c r="R301" s="6"/>
      <c r="S301" s="6">
        <f t="shared" si="16"/>
        <v>6</v>
      </c>
      <c r="T301" s="40">
        <f t="shared" si="17"/>
        <v>3.0715675232927201E-4</v>
      </c>
    </row>
    <row r="302" spans="1:20">
      <c r="A302" s="7" t="s">
        <v>269</v>
      </c>
      <c r="B302" s="6">
        <v>2</v>
      </c>
      <c r="C302" s="6">
        <v>3</v>
      </c>
      <c r="D302" s="6">
        <v>1</v>
      </c>
      <c r="E302" s="6"/>
      <c r="F302" s="6"/>
      <c r="G302" s="6">
        <v>2</v>
      </c>
      <c r="H302" s="6">
        <v>8</v>
      </c>
      <c r="M302" s="7" t="s">
        <v>245</v>
      </c>
      <c r="N302" s="6">
        <v>1</v>
      </c>
      <c r="O302" s="6">
        <v>1</v>
      </c>
      <c r="P302" s="6">
        <v>3</v>
      </c>
      <c r="Q302" s="6"/>
      <c r="R302" s="6">
        <v>1</v>
      </c>
      <c r="S302" s="6">
        <f t="shared" si="16"/>
        <v>6</v>
      </c>
      <c r="T302" s="40">
        <f t="shared" si="17"/>
        <v>3.0715675232927201E-4</v>
      </c>
    </row>
    <row r="303" spans="1:20">
      <c r="A303" s="7" t="s">
        <v>245</v>
      </c>
      <c r="B303" s="6">
        <v>1</v>
      </c>
      <c r="C303" s="6">
        <v>1</v>
      </c>
      <c r="D303" s="6">
        <v>3</v>
      </c>
      <c r="E303" s="6"/>
      <c r="F303" s="6">
        <v>1</v>
      </c>
      <c r="G303" s="6">
        <v>1</v>
      </c>
      <c r="H303" s="6">
        <v>7</v>
      </c>
      <c r="M303" s="7" t="s">
        <v>364</v>
      </c>
      <c r="N303" s="6">
        <v>2</v>
      </c>
      <c r="O303" s="6"/>
      <c r="P303" s="6"/>
      <c r="Q303" s="6"/>
      <c r="R303" s="6">
        <v>3</v>
      </c>
      <c r="S303" s="6">
        <f t="shared" si="16"/>
        <v>5</v>
      </c>
      <c r="T303" s="40">
        <f t="shared" si="17"/>
        <v>2.5596396027439337E-4</v>
      </c>
    </row>
    <row r="304" spans="1:20">
      <c r="A304" s="7" t="s">
        <v>364</v>
      </c>
      <c r="B304" s="6">
        <v>2</v>
      </c>
      <c r="C304" s="6"/>
      <c r="D304" s="6"/>
      <c r="E304" s="6"/>
      <c r="F304" s="6">
        <v>3</v>
      </c>
      <c r="G304" s="6">
        <v>2</v>
      </c>
      <c r="H304" s="6">
        <v>7</v>
      </c>
      <c r="M304" s="7" t="s">
        <v>48</v>
      </c>
      <c r="N304" s="6"/>
      <c r="O304" s="6"/>
      <c r="P304" s="6"/>
      <c r="Q304" s="6">
        <v>5</v>
      </c>
      <c r="R304" s="6"/>
      <c r="S304" s="6">
        <f t="shared" si="16"/>
        <v>5</v>
      </c>
      <c r="T304" s="40">
        <f t="shared" si="17"/>
        <v>2.5596396027439337E-4</v>
      </c>
    </row>
    <row r="305" spans="1:20">
      <c r="A305" s="7" t="s">
        <v>247</v>
      </c>
      <c r="B305" s="6"/>
      <c r="C305" s="6">
        <v>2</v>
      </c>
      <c r="D305" s="6"/>
      <c r="E305" s="6"/>
      <c r="F305" s="6">
        <v>1</v>
      </c>
      <c r="G305" s="6">
        <v>2</v>
      </c>
      <c r="H305" s="6">
        <v>5</v>
      </c>
      <c r="M305" s="7" t="s">
        <v>421</v>
      </c>
      <c r="N305" s="6"/>
      <c r="O305" s="6">
        <v>2</v>
      </c>
      <c r="P305" s="6">
        <v>1</v>
      </c>
      <c r="Q305" s="6">
        <v>1</v>
      </c>
      <c r="R305" s="6"/>
      <c r="S305" s="6">
        <f t="shared" si="16"/>
        <v>4</v>
      </c>
      <c r="T305" s="40">
        <f t="shared" si="17"/>
        <v>2.047711682195147E-4</v>
      </c>
    </row>
    <row r="306" spans="1:20">
      <c r="A306" s="7" t="s">
        <v>421</v>
      </c>
      <c r="B306" s="6"/>
      <c r="C306" s="6">
        <v>2</v>
      </c>
      <c r="D306" s="6">
        <v>1</v>
      </c>
      <c r="E306" s="6">
        <v>1</v>
      </c>
      <c r="F306" s="6"/>
      <c r="G306" s="6">
        <v>1</v>
      </c>
      <c r="H306" s="6">
        <v>5</v>
      </c>
      <c r="M306" s="7" t="s">
        <v>235</v>
      </c>
      <c r="N306" s="6">
        <v>1</v>
      </c>
      <c r="O306" s="6">
        <v>1</v>
      </c>
      <c r="P306" s="6">
        <v>2</v>
      </c>
      <c r="Q306" s="6"/>
      <c r="R306" s="6"/>
      <c r="S306" s="6">
        <f t="shared" si="16"/>
        <v>4</v>
      </c>
      <c r="T306" s="40">
        <f t="shared" si="17"/>
        <v>2.047711682195147E-4</v>
      </c>
    </row>
    <row r="307" spans="1:20">
      <c r="A307" s="7" t="s">
        <v>48</v>
      </c>
      <c r="B307" s="6"/>
      <c r="C307" s="6"/>
      <c r="D307" s="6"/>
      <c r="E307" s="6">
        <v>5</v>
      </c>
      <c r="F307" s="6"/>
      <c r="G307" s="6"/>
      <c r="H307" s="6">
        <v>5</v>
      </c>
      <c r="M307" s="7" t="s">
        <v>310</v>
      </c>
      <c r="N307" s="6">
        <v>1</v>
      </c>
      <c r="O307" s="6"/>
      <c r="P307" s="6">
        <v>2</v>
      </c>
      <c r="Q307" s="6">
        <v>1</v>
      </c>
      <c r="R307" s="6"/>
      <c r="S307" s="6">
        <f t="shared" si="16"/>
        <v>4</v>
      </c>
      <c r="T307" s="40">
        <f t="shared" si="17"/>
        <v>2.047711682195147E-4</v>
      </c>
    </row>
    <row r="308" spans="1:20">
      <c r="A308" s="7" t="s">
        <v>235</v>
      </c>
      <c r="B308" s="6">
        <v>1</v>
      </c>
      <c r="C308" s="6">
        <v>1</v>
      </c>
      <c r="D308" s="6">
        <v>2</v>
      </c>
      <c r="E308" s="6"/>
      <c r="F308" s="6"/>
      <c r="G308" s="6"/>
      <c r="H308" s="6">
        <v>4</v>
      </c>
      <c r="M308" s="7" t="s">
        <v>372</v>
      </c>
      <c r="N308" s="6"/>
      <c r="O308" s="6"/>
      <c r="P308" s="6">
        <v>4</v>
      </c>
      <c r="Q308" s="6"/>
      <c r="R308" s="6"/>
      <c r="S308" s="6">
        <f t="shared" si="16"/>
        <v>4</v>
      </c>
      <c r="T308" s="40">
        <f t="shared" si="17"/>
        <v>2.047711682195147E-4</v>
      </c>
    </row>
    <row r="309" spans="1:20">
      <c r="A309" s="7" t="s">
        <v>82</v>
      </c>
      <c r="B309" s="6"/>
      <c r="C309" s="6"/>
      <c r="D309" s="6"/>
      <c r="E309" s="6"/>
      <c r="F309" s="6"/>
      <c r="G309" s="6">
        <v>4</v>
      </c>
      <c r="H309" s="6">
        <v>4</v>
      </c>
      <c r="M309" s="7" t="s">
        <v>312</v>
      </c>
      <c r="N309" s="6"/>
      <c r="O309" s="6"/>
      <c r="P309" s="6">
        <v>4</v>
      </c>
      <c r="Q309" s="6"/>
      <c r="R309" s="6"/>
      <c r="S309" s="6">
        <f t="shared" si="16"/>
        <v>4</v>
      </c>
      <c r="T309" s="40">
        <f t="shared" si="17"/>
        <v>2.047711682195147E-4</v>
      </c>
    </row>
    <row r="310" spans="1:20">
      <c r="A310" s="7" t="s">
        <v>310</v>
      </c>
      <c r="B310" s="6">
        <v>1</v>
      </c>
      <c r="C310" s="6"/>
      <c r="D310" s="6">
        <v>2</v>
      </c>
      <c r="E310" s="6">
        <v>1</v>
      </c>
      <c r="F310" s="6"/>
      <c r="G310" s="6"/>
      <c r="H310" s="6">
        <v>4</v>
      </c>
      <c r="M310" s="7" t="s">
        <v>247</v>
      </c>
      <c r="N310" s="6"/>
      <c r="O310" s="6">
        <v>2</v>
      </c>
      <c r="P310" s="6"/>
      <c r="Q310" s="6"/>
      <c r="R310" s="6">
        <v>1</v>
      </c>
      <c r="S310" s="6">
        <f t="shared" si="16"/>
        <v>3</v>
      </c>
      <c r="T310" s="40">
        <f t="shared" si="17"/>
        <v>1.5357837616463601E-4</v>
      </c>
    </row>
    <row r="311" spans="1:20">
      <c r="A311" s="7" t="s">
        <v>372</v>
      </c>
      <c r="B311" s="6"/>
      <c r="C311" s="6"/>
      <c r="D311" s="6">
        <v>4</v>
      </c>
      <c r="E311" s="6"/>
      <c r="F311" s="6"/>
      <c r="G311" s="6"/>
      <c r="H311" s="6">
        <v>4</v>
      </c>
      <c r="M311" s="7" t="s">
        <v>317</v>
      </c>
      <c r="N311" s="6"/>
      <c r="O311" s="6"/>
      <c r="P311" s="6">
        <v>2</v>
      </c>
      <c r="Q311" s="6">
        <v>1</v>
      </c>
      <c r="R311" s="6"/>
      <c r="S311" s="6">
        <f t="shared" si="16"/>
        <v>3</v>
      </c>
      <c r="T311" s="40">
        <f t="shared" si="17"/>
        <v>1.5357837616463601E-4</v>
      </c>
    </row>
    <row r="312" spans="1:20">
      <c r="A312" s="7" t="s">
        <v>317</v>
      </c>
      <c r="B312" s="6"/>
      <c r="C312" s="6"/>
      <c r="D312" s="6">
        <v>2</v>
      </c>
      <c r="E312" s="6">
        <v>1</v>
      </c>
      <c r="F312" s="6"/>
      <c r="G312" s="6">
        <v>1</v>
      </c>
      <c r="H312" s="6">
        <v>4</v>
      </c>
      <c r="M312" s="7" t="s">
        <v>214</v>
      </c>
      <c r="N312" s="6">
        <v>1</v>
      </c>
      <c r="O312" s="6"/>
      <c r="P312" s="6"/>
      <c r="Q312" s="6">
        <v>2</v>
      </c>
      <c r="R312" s="6"/>
      <c r="S312" s="6">
        <f t="shared" si="16"/>
        <v>3</v>
      </c>
      <c r="T312" s="40">
        <f t="shared" si="17"/>
        <v>1.5357837616463601E-4</v>
      </c>
    </row>
    <row r="313" spans="1:20">
      <c r="A313" s="7" t="s">
        <v>214</v>
      </c>
      <c r="B313" s="6">
        <v>1</v>
      </c>
      <c r="C313" s="6"/>
      <c r="D313" s="6"/>
      <c r="E313" s="6">
        <v>2</v>
      </c>
      <c r="F313" s="6"/>
      <c r="G313" s="6">
        <v>1</v>
      </c>
      <c r="H313" s="6">
        <v>4</v>
      </c>
      <c r="M313" s="7" t="s">
        <v>201</v>
      </c>
      <c r="N313" s="6">
        <v>3</v>
      </c>
      <c r="O313" s="6"/>
      <c r="P313" s="6"/>
      <c r="Q313" s="6"/>
      <c r="R313" s="6"/>
      <c r="S313" s="6">
        <f t="shared" si="16"/>
        <v>3</v>
      </c>
      <c r="T313" s="40">
        <f t="shared" si="17"/>
        <v>1.5357837616463601E-4</v>
      </c>
    </row>
    <row r="314" spans="1:20">
      <c r="A314" s="7" t="s">
        <v>380</v>
      </c>
      <c r="B314" s="6">
        <v>1</v>
      </c>
      <c r="C314" s="6"/>
      <c r="D314" s="6"/>
      <c r="E314" s="6"/>
      <c r="F314" s="6">
        <v>1</v>
      </c>
      <c r="G314" s="6">
        <v>2</v>
      </c>
      <c r="H314" s="6">
        <v>4</v>
      </c>
      <c r="M314" s="7" t="s">
        <v>35</v>
      </c>
      <c r="N314" s="6">
        <v>3</v>
      </c>
      <c r="O314" s="6"/>
      <c r="P314" s="6"/>
      <c r="Q314" s="6"/>
      <c r="R314" s="6"/>
      <c r="S314" s="6">
        <f t="shared" si="16"/>
        <v>3</v>
      </c>
      <c r="T314" s="40">
        <f t="shared" si="17"/>
        <v>1.5357837616463601E-4</v>
      </c>
    </row>
    <row r="315" spans="1:20">
      <c r="A315" s="7" t="s">
        <v>446</v>
      </c>
      <c r="B315" s="6"/>
      <c r="C315" s="6"/>
      <c r="D315" s="6">
        <v>1</v>
      </c>
      <c r="E315" s="6"/>
      <c r="F315" s="6">
        <v>1</v>
      </c>
      <c r="G315" s="6">
        <v>2</v>
      </c>
      <c r="H315" s="6">
        <v>4</v>
      </c>
      <c r="M315" s="7" t="s">
        <v>380</v>
      </c>
      <c r="N315" s="6">
        <v>1</v>
      </c>
      <c r="O315" s="6"/>
      <c r="P315" s="6"/>
      <c r="Q315" s="6"/>
      <c r="R315" s="6">
        <v>1</v>
      </c>
      <c r="S315" s="6">
        <f t="shared" si="16"/>
        <v>2</v>
      </c>
      <c r="T315" s="40">
        <f t="shared" si="17"/>
        <v>1.0238558410975735E-4</v>
      </c>
    </row>
    <row r="316" spans="1:20">
      <c r="A316" s="7" t="s">
        <v>312</v>
      </c>
      <c r="B316" s="6"/>
      <c r="C316" s="6"/>
      <c r="D316" s="6">
        <v>4</v>
      </c>
      <c r="E316" s="6"/>
      <c r="F316" s="6"/>
      <c r="G316" s="6"/>
      <c r="H316" s="6">
        <v>4</v>
      </c>
      <c r="M316" s="7" t="s">
        <v>446</v>
      </c>
      <c r="N316" s="6"/>
      <c r="O316" s="6"/>
      <c r="P316" s="6">
        <v>1</v>
      </c>
      <c r="Q316" s="6"/>
      <c r="R316" s="6">
        <v>1</v>
      </c>
      <c r="S316" s="6">
        <f t="shared" si="16"/>
        <v>2</v>
      </c>
      <c r="T316" s="40">
        <f t="shared" si="17"/>
        <v>1.0238558410975735E-4</v>
      </c>
    </row>
    <row r="317" spans="1:20">
      <c r="A317" s="7" t="s">
        <v>88</v>
      </c>
      <c r="B317" s="6"/>
      <c r="C317" s="6"/>
      <c r="D317" s="6"/>
      <c r="E317" s="6"/>
      <c r="F317" s="6"/>
      <c r="G317" s="6">
        <v>3</v>
      </c>
      <c r="H317" s="6">
        <v>3</v>
      </c>
      <c r="M317" s="7" t="s">
        <v>406</v>
      </c>
      <c r="N317" s="6"/>
      <c r="O317" s="6">
        <v>1</v>
      </c>
      <c r="P317" s="6"/>
      <c r="Q317" s="6">
        <v>1</v>
      </c>
      <c r="R317" s="6"/>
      <c r="S317" s="6">
        <f t="shared" si="16"/>
        <v>2</v>
      </c>
      <c r="T317" s="40">
        <f t="shared" si="17"/>
        <v>1.0238558410975735E-4</v>
      </c>
    </row>
    <row r="318" spans="1:20">
      <c r="A318" s="7" t="s">
        <v>406</v>
      </c>
      <c r="B318" s="6"/>
      <c r="C318" s="6">
        <v>1</v>
      </c>
      <c r="D318" s="6"/>
      <c r="E318" s="6">
        <v>1</v>
      </c>
      <c r="F318" s="6"/>
      <c r="G318" s="6">
        <v>1</v>
      </c>
      <c r="H318" s="6">
        <v>3</v>
      </c>
      <c r="M318" s="7" t="s">
        <v>336</v>
      </c>
      <c r="N318" s="6"/>
      <c r="O318" s="6"/>
      <c r="P318" s="6"/>
      <c r="Q318" s="6"/>
      <c r="R318" s="6">
        <v>2</v>
      </c>
      <c r="S318" s="6">
        <f t="shared" si="16"/>
        <v>2</v>
      </c>
      <c r="T318" s="40">
        <f t="shared" si="17"/>
        <v>1.0238558410975735E-4</v>
      </c>
    </row>
    <row r="319" spans="1:20">
      <c r="A319" s="7" t="s">
        <v>201</v>
      </c>
      <c r="B319" s="6">
        <v>3</v>
      </c>
      <c r="C319" s="6"/>
      <c r="D319" s="6"/>
      <c r="E319" s="6"/>
      <c r="F319" s="6"/>
      <c r="G319" s="6"/>
      <c r="H319" s="6">
        <v>3</v>
      </c>
      <c r="M319" s="7" t="s">
        <v>326</v>
      </c>
      <c r="N319" s="6"/>
      <c r="O319" s="6">
        <v>1</v>
      </c>
      <c r="P319" s="6"/>
      <c r="Q319" s="6"/>
      <c r="R319" s="6">
        <v>1</v>
      </c>
      <c r="S319" s="6">
        <f t="shared" si="16"/>
        <v>2</v>
      </c>
      <c r="T319" s="40">
        <f t="shared" si="17"/>
        <v>1.0238558410975735E-4</v>
      </c>
    </row>
    <row r="320" spans="1:20">
      <c r="A320" s="7" t="s">
        <v>35</v>
      </c>
      <c r="B320" s="6">
        <v>3</v>
      </c>
      <c r="C320" s="6"/>
      <c r="D320" s="6"/>
      <c r="E320" s="6"/>
      <c r="F320" s="6"/>
      <c r="G320" s="6"/>
      <c r="H320" s="6">
        <v>3</v>
      </c>
      <c r="M320" s="7" t="s">
        <v>283</v>
      </c>
      <c r="N320" s="6">
        <v>1</v>
      </c>
      <c r="O320" s="6">
        <v>1</v>
      </c>
      <c r="P320" s="6"/>
      <c r="Q320" s="6"/>
      <c r="R320" s="6"/>
      <c r="S320" s="6">
        <f t="shared" ref="S320:S350" si="18">SUM(N320:R320)</f>
        <v>2</v>
      </c>
      <c r="T320" s="40">
        <f t="shared" si="17"/>
        <v>1.0238558410975735E-4</v>
      </c>
    </row>
    <row r="321" spans="1:20">
      <c r="A321" s="7" t="s">
        <v>56</v>
      </c>
      <c r="B321" s="6"/>
      <c r="C321" s="6"/>
      <c r="D321" s="6"/>
      <c r="E321" s="6"/>
      <c r="F321" s="6"/>
      <c r="G321" s="6">
        <v>3</v>
      </c>
      <c r="H321" s="6">
        <v>3</v>
      </c>
      <c r="M321" s="7" t="s">
        <v>72</v>
      </c>
      <c r="N321" s="6"/>
      <c r="O321" s="6"/>
      <c r="P321" s="6"/>
      <c r="Q321" s="6"/>
      <c r="R321" s="6">
        <v>1</v>
      </c>
      <c r="S321" s="6">
        <f t="shared" si="18"/>
        <v>1</v>
      </c>
      <c r="T321" s="40">
        <f t="shared" si="17"/>
        <v>5.1192792054878675E-5</v>
      </c>
    </row>
    <row r="322" spans="1:20">
      <c r="A322" s="7" t="s">
        <v>84</v>
      </c>
      <c r="B322" s="6"/>
      <c r="C322" s="6"/>
      <c r="D322" s="6"/>
      <c r="E322" s="6"/>
      <c r="F322" s="6"/>
      <c r="G322" s="6">
        <v>2</v>
      </c>
      <c r="H322" s="6">
        <v>2</v>
      </c>
      <c r="M322" s="7" t="s">
        <v>265</v>
      </c>
      <c r="N322" s="6">
        <v>1</v>
      </c>
      <c r="O322" s="6"/>
      <c r="P322" s="6"/>
      <c r="Q322" s="6"/>
      <c r="R322" s="6"/>
      <c r="S322" s="6">
        <f t="shared" si="18"/>
        <v>1</v>
      </c>
      <c r="T322" s="40">
        <f t="shared" si="17"/>
        <v>5.1192792054878675E-5</v>
      </c>
    </row>
    <row r="323" spans="1:20">
      <c r="A323" s="7" t="s">
        <v>70</v>
      </c>
      <c r="B323" s="6"/>
      <c r="C323" s="6"/>
      <c r="D323" s="6"/>
      <c r="E323" s="6"/>
      <c r="F323" s="6"/>
      <c r="G323" s="6">
        <v>2</v>
      </c>
      <c r="H323" s="6">
        <v>2</v>
      </c>
      <c r="M323" s="7" t="s">
        <v>414</v>
      </c>
      <c r="N323" s="6"/>
      <c r="O323" s="6"/>
      <c r="P323" s="6"/>
      <c r="Q323" s="6"/>
      <c r="R323" s="6">
        <v>1</v>
      </c>
      <c r="S323" s="6">
        <f t="shared" si="18"/>
        <v>1</v>
      </c>
      <c r="T323" s="40">
        <f t="shared" si="17"/>
        <v>5.1192792054878675E-5</v>
      </c>
    </row>
    <row r="324" spans="1:20">
      <c r="A324" s="7" t="s">
        <v>265</v>
      </c>
      <c r="B324" s="6">
        <v>1</v>
      </c>
      <c r="C324" s="6"/>
      <c r="D324" s="6"/>
      <c r="E324" s="6"/>
      <c r="F324" s="6"/>
      <c r="G324" s="6">
        <v>1</v>
      </c>
      <c r="H324" s="6">
        <v>2</v>
      </c>
      <c r="M324" s="7" t="s">
        <v>261</v>
      </c>
      <c r="N324" s="6"/>
      <c r="O324" s="6"/>
      <c r="P324" s="6"/>
      <c r="Q324" s="6"/>
      <c r="R324" s="6">
        <v>1</v>
      </c>
      <c r="S324" s="6">
        <f t="shared" si="18"/>
        <v>1</v>
      </c>
      <c r="T324" s="40">
        <f t="shared" si="17"/>
        <v>5.1192792054878675E-5</v>
      </c>
    </row>
    <row r="325" spans="1:20">
      <c r="A325" s="7" t="s">
        <v>414</v>
      </c>
      <c r="B325" s="6"/>
      <c r="C325" s="6"/>
      <c r="D325" s="6"/>
      <c r="E325" s="6"/>
      <c r="F325" s="6">
        <v>1</v>
      </c>
      <c r="G325" s="6">
        <v>1</v>
      </c>
      <c r="H325" s="6">
        <v>2</v>
      </c>
      <c r="M325" s="7" t="s">
        <v>370</v>
      </c>
      <c r="N325" s="6"/>
      <c r="O325" s="6">
        <v>1</v>
      </c>
      <c r="P325" s="6"/>
      <c r="Q325" s="6"/>
      <c r="R325" s="6"/>
      <c r="S325" s="6">
        <f t="shared" si="18"/>
        <v>1</v>
      </c>
      <c r="T325" s="40">
        <f t="shared" si="17"/>
        <v>5.1192792054878675E-5</v>
      </c>
    </row>
    <row r="326" spans="1:20">
      <c r="A326" s="7" t="s">
        <v>92</v>
      </c>
      <c r="B326" s="6"/>
      <c r="C326" s="6"/>
      <c r="D326" s="6"/>
      <c r="E326" s="6"/>
      <c r="F326" s="6"/>
      <c r="G326" s="6">
        <v>2</v>
      </c>
      <c r="H326" s="6">
        <v>2</v>
      </c>
      <c r="M326" s="7" t="s">
        <v>330</v>
      </c>
      <c r="N326" s="6"/>
      <c r="O326" s="6"/>
      <c r="P326" s="6">
        <v>1</v>
      </c>
      <c r="Q326" s="6"/>
      <c r="R326" s="6"/>
      <c r="S326" s="6">
        <f t="shared" si="18"/>
        <v>1</v>
      </c>
      <c r="T326" s="40">
        <f t="shared" si="17"/>
        <v>5.1192792054878675E-5</v>
      </c>
    </row>
    <row r="327" spans="1:20">
      <c r="A327" s="7" t="s">
        <v>336</v>
      </c>
      <c r="B327" s="6"/>
      <c r="C327" s="6"/>
      <c r="D327" s="6"/>
      <c r="E327" s="6"/>
      <c r="F327" s="6">
        <v>2</v>
      </c>
      <c r="G327" s="6"/>
      <c r="H327" s="6">
        <v>2</v>
      </c>
      <c r="M327" s="7" t="s">
        <v>328</v>
      </c>
      <c r="N327" s="6"/>
      <c r="O327" s="6">
        <v>1</v>
      </c>
      <c r="P327" s="6"/>
      <c r="Q327" s="6"/>
      <c r="R327" s="6"/>
      <c r="S327" s="6">
        <f t="shared" si="18"/>
        <v>1</v>
      </c>
      <c r="T327" s="40">
        <f t="shared" si="17"/>
        <v>5.1192792054878675E-5</v>
      </c>
    </row>
    <row r="328" spans="1:20">
      <c r="A328" s="7" t="s">
        <v>326</v>
      </c>
      <c r="B328" s="6"/>
      <c r="C328" s="6">
        <v>1</v>
      </c>
      <c r="D328" s="6"/>
      <c r="E328" s="6"/>
      <c r="F328" s="6">
        <v>1</v>
      </c>
      <c r="G328" s="6"/>
      <c r="H328" s="6">
        <v>2</v>
      </c>
      <c r="M328" s="7" t="s">
        <v>404</v>
      </c>
      <c r="N328" s="6"/>
      <c r="O328" s="6">
        <v>1</v>
      </c>
      <c r="P328" s="6"/>
      <c r="Q328" s="6"/>
      <c r="R328" s="6"/>
      <c r="S328" s="6">
        <f t="shared" si="18"/>
        <v>1</v>
      </c>
      <c r="T328" s="40">
        <f t="shared" si="17"/>
        <v>5.1192792054878675E-5</v>
      </c>
    </row>
    <row r="329" spans="1:20">
      <c r="A329" s="7" t="s">
        <v>283</v>
      </c>
      <c r="B329" s="6">
        <v>1</v>
      </c>
      <c r="C329" s="6">
        <v>1</v>
      </c>
      <c r="D329" s="6"/>
      <c r="E329" s="6"/>
      <c r="F329" s="6"/>
      <c r="G329" s="6"/>
      <c r="H329" s="6">
        <v>2</v>
      </c>
      <c r="M329" s="7" t="s">
        <v>423</v>
      </c>
      <c r="N329" s="6"/>
      <c r="O329" s="6"/>
      <c r="P329" s="6">
        <v>1</v>
      </c>
      <c r="Q329" s="6"/>
      <c r="R329" s="6"/>
      <c r="S329" s="6">
        <f t="shared" si="18"/>
        <v>1</v>
      </c>
      <c r="T329" s="40">
        <f t="shared" si="17"/>
        <v>5.1192792054878675E-5</v>
      </c>
    </row>
    <row r="330" spans="1:20">
      <c r="A330" s="7" t="s">
        <v>74</v>
      </c>
      <c r="B330" s="6"/>
      <c r="C330" s="6"/>
      <c r="D330" s="6"/>
      <c r="E330" s="6"/>
      <c r="F330" s="6"/>
      <c r="G330" s="6">
        <v>1</v>
      </c>
      <c r="H330" s="6">
        <v>1</v>
      </c>
      <c r="M330" s="7" t="s">
        <v>263</v>
      </c>
      <c r="N330" s="6"/>
      <c r="O330" s="6"/>
      <c r="P330" s="6"/>
      <c r="Q330" s="6"/>
      <c r="R330" s="6">
        <v>1</v>
      </c>
      <c r="S330" s="6">
        <f t="shared" si="18"/>
        <v>1</v>
      </c>
      <c r="T330" s="40">
        <f t="shared" si="17"/>
        <v>5.1192792054878675E-5</v>
      </c>
    </row>
    <row r="331" spans="1:20">
      <c r="A331" s="7" t="s">
        <v>261</v>
      </c>
      <c r="B331" s="6"/>
      <c r="C331" s="6"/>
      <c r="D331" s="6"/>
      <c r="E331" s="6"/>
      <c r="F331" s="6">
        <v>1</v>
      </c>
      <c r="G331" s="6"/>
      <c r="H331" s="6">
        <v>1</v>
      </c>
      <c r="M331" s="7" t="s">
        <v>412</v>
      </c>
      <c r="N331" s="6"/>
      <c r="O331" s="6"/>
      <c r="P331" s="6"/>
      <c r="Q331" s="6"/>
      <c r="R331" s="6">
        <v>1</v>
      </c>
      <c r="S331" s="6">
        <f t="shared" si="18"/>
        <v>1</v>
      </c>
      <c r="T331" s="40">
        <f t="shared" si="17"/>
        <v>5.1192792054878675E-5</v>
      </c>
    </row>
    <row r="332" spans="1:20">
      <c r="A332" s="7" t="s">
        <v>370</v>
      </c>
      <c r="B332" s="6"/>
      <c r="C332" s="6">
        <v>1</v>
      </c>
      <c r="D332" s="6"/>
      <c r="E332" s="6"/>
      <c r="F332" s="6"/>
      <c r="G332" s="6"/>
      <c r="H332" s="6">
        <v>1</v>
      </c>
      <c r="M332" s="7" t="s">
        <v>161</v>
      </c>
      <c r="N332" s="6"/>
      <c r="O332" s="6">
        <v>1</v>
      </c>
      <c r="P332" s="6"/>
      <c r="Q332" s="6"/>
      <c r="R332" s="6"/>
      <c r="S332" s="6">
        <f t="shared" si="18"/>
        <v>1</v>
      </c>
      <c r="T332" s="40">
        <f t="shared" si="17"/>
        <v>5.1192792054878675E-5</v>
      </c>
    </row>
    <row r="333" spans="1:20">
      <c r="A333" s="7" t="s">
        <v>330</v>
      </c>
      <c r="B333" s="6"/>
      <c r="C333" s="6"/>
      <c r="D333" s="6">
        <v>1</v>
      </c>
      <c r="E333" s="6"/>
      <c r="F333" s="6"/>
      <c r="G333" s="6"/>
      <c r="H333" s="6">
        <v>1</v>
      </c>
      <c r="M333" s="7" t="s">
        <v>259</v>
      </c>
      <c r="N333" s="6"/>
      <c r="O333" s="6"/>
      <c r="P333" s="6"/>
      <c r="Q333" s="6">
        <v>1</v>
      </c>
      <c r="R333" s="6"/>
      <c r="S333" s="6">
        <f t="shared" si="18"/>
        <v>1</v>
      </c>
      <c r="T333" s="40">
        <f t="shared" si="17"/>
        <v>5.1192792054878675E-5</v>
      </c>
    </row>
    <row r="334" spans="1:20">
      <c r="A334" s="7" t="s">
        <v>58</v>
      </c>
      <c r="B334" s="6"/>
      <c r="C334" s="6"/>
      <c r="D334" s="6"/>
      <c r="E334" s="6"/>
      <c r="F334" s="6"/>
      <c r="G334" s="6">
        <v>1</v>
      </c>
      <c r="H334" s="6">
        <v>1</v>
      </c>
      <c r="M334" s="7" t="s">
        <v>408</v>
      </c>
      <c r="N334" s="6"/>
      <c r="O334" s="6">
        <v>1</v>
      </c>
      <c r="P334" s="6"/>
      <c r="Q334" s="6"/>
      <c r="R334" s="6"/>
      <c r="S334" s="6">
        <f t="shared" si="18"/>
        <v>1</v>
      </c>
      <c r="T334" s="40">
        <f t="shared" si="17"/>
        <v>5.1192792054878675E-5</v>
      </c>
    </row>
    <row r="335" spans="1:20">
      <c r="A335" s="7" t="s">
        <v>328</v>
      </c>
      <c r="B335" s="6"/>
      <c r="C335" s="6">
        <v>1</v>
      </c>
      <c r="D335" s="6"/>
      <c r="E335" s="6"/>
      <c r="F335" s="6"/>
      <c r="G335" s="6"/>
      <c r="H335" s="6">
        <v>1</v>
      </c>
      <c r="M335" s="7" t="s">
        <v>410</v>
      </c>
      <c r="N335" s="6"/>
      <c r="O335" s="6"/>
      <c r="P335" s="6"/>
      <c r="Q335" s="6"/>
      <c r="R335" s="6">
        <v>1</v>
      </c>
      <c r="S335" s="6">
        <f t="shared" si="18"/>
        <v>1</v>
      </c>
      <c r="T335" s="40">
        <f t="shared" si="17"/>
        <v>5.1192792054878675E-5</v>
      </c>
    </row>
    <row r="336" spans="1:20" hidden="1">
      <c r="A336" s="7" t="s">
        <v>404</v>
      </c>
      <c r="B336" s="6"/>
      <c r="C336" s="6">
        <v>1</v>
      </c>
      <c r="D336" s="6"/>
      <c r="E336" s="6"/>
      <c r="F336" s="6"/>
      <c r="G336" s="6"/>
      <c r="H336" s="6">
        <v>1</v>
      </c>
      <c r="M336" s="7" t="s">
        <v>82</v>
      </c>
      <c r="N336" s="6"/>
      <c r="O336" s="6"/>
      <c r="P336" s="6"/>
      <c r="Q336" s="6"/>
      <c r="R336" s="6"/>
      <c r="S336" s="6">
        <f t="shared" si="18"/>
        <v>0</v>
      </c>
      <c r="T336" s="40">
        <f t="shared" si="17"/>
        <v>0</v>
      </c>
    </row>
    <row r="337" spans="1:20" hidden="1">
      <c r="A337" s="7" t="s">
        <v>62</v>
      </c>
      <c r="B337" s="6"/>
      <c r="C337" s="6"/>
      <c r="D337" s="6"/>
      <c r="E337" s="6"/>
      <c r="F337" s="6"/>
      <c r="G337" s="6">
        <v>1</v>
      </c>
      <c r="H337" s="6">
        <v>1</v>
      </c>
      <c r="M337" s="7" t="s">
        <v>88</v>
      </c>
      <c r="N337" s="6"/>
      <c r="O337" s="6"/>
      <c r="P337" s="6"/>
      <c r="Q337" s="6"/>
      <c r="R337" s="6"/>
      <c r="S337" s="6">
        <f t="shared" si="18"/>
        <v>0</v>
      </c>
      <c r="T337" s="40">
        <f t="shared" si="17"/>
        <v>0</v>
      </c>
    </row>
    <row r="338" spans="1:20" hidden="1">
      <c r="A338" s="7" t="s">
        <v>423</v>
      </c>
      <c r="B338" s="6"/>
      <c r="C338" s="6"/>
      <c r="D338" s="6">
        <v>1</v>
      </c>
      <c r="E338" s="6"/>
      <c r="F338" s="6"/>
      <c r="G338" s="6"/>
      <c r="H338" s="6">
        <v>1</v>
      </c>
      <c r="M338" s="7" t="s">
        <v>56</v>
      </c>
      <c r="N338" s="6"/>
      <c r="O338" s="6"/>
      <c r="P338" s="6"/>
      <c r="Q338" s="6"/>
      <c r="R338" s="6"/>
      <c r="S338" s="6">
        <f t="shared" si="18"/>
        <v>0</v>
      </c>
      <c r="T338" s="40">
        <f t="shared" si="17"/>
        <v>0</v>
      </c>
    </row>
    <row r="339" spans="1:20" hidden="1">
      <c r="A339" s="7" t="s">
        <v>53</v>
      </c>
      <c r="B339" s="6"/>
      <c r="C339" s="6"/>
      <c r="D339" s="6"/>
      <c r="E339" s="6"/>
      <c r="F339" s="6"/>
      <c r="G339" s="6">
        <v>1</v>
      </c>
      <c r="H339" s="6">
        <v>1</v>
      </c>
      <c r="M339" s="7" t="s">
        <v>84</v>
      </c>
      <c r="N339" s="6"/>
      <c r="O339" s="6"/>
      <c r="P339" s="6"/>
      <c r="Q339" s="6"/>
      <c r="R339" s="6"/>
      <c r="S339" s="6">
        <f t="shared" si="18"/>
        <v>0</v>
      </c>
      <c r="T339" s="40">
        <f t="shared" si="17"/>
        <v>0</v>
      </c>
    </row>
    <row r="340" spans="1:20" hidden="1">
      <c r="A340" s="7" t="s">
        <v>94</v>
      </c>
      <c r="B340" s="6"/>
      <c r="C340" s="6"/>
      <c r="D340" s="6"/>
      <c r="E340" s="6"/>
      <c r="F340" s="6"/>
      <c r="G340" s="6">
        <v>1</v>
      </c>
      <c r="H340" s="6">
        <v>1</v>
      </c>
      <c r="M340" s="7" t="s">
        <v>70</v>
      </c>
      <c r="N340" s="6"/>
      <c r="O340" s="6"/>
      <c r="P340" s="6"/>
      <c r="Q340" s="6"/>
      <c r="R340" s="6"/>
      <c r="S340" s="6">
        <f t="shared" si="18"/>
        <v>0</v>
      </c>
      <c r="T340" s="40">
        <f t="shared" si="17"/>
        <v>0</v>
      </c>
    </row>
    <row r="341" spans="1:20" hidden="1">
      <c r="A341" s="7" t="s">
        <v>263</v>
      </c>
      <c r="B341" s="6"/>
      <c r="C341" s="6"/>
      <c r="D341" s="6"/>
      <c r="E341" s="6"/>
      <c r="F341" s="6">
        <v>1</v>
      </c>
      <c r="G341" s="6"/>
      <c r="H341" s="6">
        <v>1</v>
      </c>
      <c r="M341" s="7" t="s">
        <v>92</v>
      </c>
      <c r="N341" s="6"/>
      <c r="O341" s="6"/>
      <c r="P341" s="6"/>
      <c r="Q341" s="6"/>
      <c r="R341" s="6"/>
      <c r="S341" s="6">
        <f t="shared" si="18"/>
        <v>0</v>
      </c>
      <c r="T341" s="40">
        <f t="shared" si="17"/>
        <v>0</v>
      </c>
    </row>
    <row r="342" spans="1:20" hidden="1">
      <c r="A342" s="7" t="s">
        <v>76</v>
      </c>
      <c r="B342" s="6"/>
      <c r="C342" s="6"/>
      <c r="D342" s="6"/>
      <c r="E342" s="6"/>
      <c r="F342" s="6"/>
      <c r="G342" s="6">
        <v>1</v>
      </c>
      <c r="H342" s="6">
        <v>1</v>
      </c>
      <c r="M342" s="7" t="s">
        <v>74</v>
      </c>
      <c r="N342" s="6"/>
      <c r="O342" s="6"/>
      <c r="P342" s="6"/>
      <c r="Q342" s="6"/>
      <c r="R342" s="6"/>
      <c r="S342" s="6">
        <f t="shared" si="18"/>
        <v>0</v>
      </c>
      <c r="T342" s="40">
        <f t="shared" si="17"/>
        <v>0</v>
      </c>
    </row>
    <row r="343" spans="1:20" hidden="1">
      <c r="A343" s="7" t="s">
        <v>78</v>
      </c>
      <c r="B343" s="6"/>
      <c r="C343" s="6"/>
      <c r="D343" s="6"/>
      <c r="E343" s="6"/>
      <c r="F343" s="6"/>
      <c r="G343" s="6">
        <v>1</v>
      </c>
      <c r="H343" s="6">
        <v>1</v>
      </c>
      <c r="M343" s="7" t="s">
        <v>58</v>
      </c>
      <c r="N343" s="6"/>
      <c r="O343" s="6"/>
      <c r="P343" s="6"/>
      <c r="Q343" s="6"/>
      <c r="R343" s="6"/>
      <c r="S343" s="6">
        <f t="shared" si="18"/>
        <v>0</v>
      </c>
      <c r="T343" s="40">
        <f t="shared" si="17"/>
        <v>0</v>
      </c>
    </row>
    <row r="344" spans="1:20" hidden="1">
      <c r="A344" s="7" t="s">
        <v>412</v>
      </c>
      <c r="B344" s="6"/>
      <c r="C344" s="6"/>
      <c r="D344" s="6"/>
      <c r="E344" s="6"/>
      <c r="F344" s="6">
        <v>1</v>
      </c>
      <c r="G344" s="6"/>
      <c r="H344" s="6">
        <v>1</v>
      </c>
      <c r="M344" s="7" t="s">
        <v>62</v>
      </c>
      <c r="N344" s="6"/>
      <c r="O344" s="6"/>
      <c r="P344" s="6"/>
      <c r="Q344" s="6"/>
      <c r="R344" s="6"/>
      <c r="S344" s="6">
        <f t="shared" si="18"/>
        <v>0</v>
      </c>
      <c r="T344" s="40">
        <f t="shared" si="17"/>
        <v>0</v>
      </c>
    </row>
    <row r="345" spans="1:20" hidden="1">
      <c r="A345" s="7" t="s">
        <v>161</v>
      </c>
      <c r="B345" s="6"/>
      <c r="C345" s="6">
        <v>1</v>
      </c>
      <c r="D345" s="6"/>
      <c r="E345" s="6"/>
      <c r="F345" s="6"/>
      <c r="G345" s="6"/>
      <c r="H345" s="6">
        <v>1</v>
      </c>
      <c r="M345" s="7" t="s">
        <v>53</v>
      </c>
      <c r="N345" s="6"/>
      <c r="O345" s="6"/>
      <c r="P345" s="6"/>
      <c r="Q345" s="6"/>
      <c r="R345" s="6"/>
      <c r="S345" s="6">
        <f t="shared" si="18"/>
        <v>0</v>
      </c>
      <c r="T345" s="40">
        <f t="shared" si="17"/>
        <v>0</v>
      </c>
    </row>
    <row r="346" spans="1:20" hidden="1">
      <c r="A346" s="7" t="s">
        <v>259</v>
      </c>
      <c r="B346" s="6"/>
      <c r="C346" s="6"/>
      <c r="D346" s="6"/>
      <c r="E346" s="6">
        <v>1</v>
      </c>
      <c r="F346" s="6"/>
      <c r="G346" s="6"/>
      <c r="H346" s="6">
        <v>1</v>
      </c>
      <c r="M346" s="7" t="s">
        <v>94</v>
      </c>
      <c r="N346" s="6"/>
      <c r="O346" s="6"/>
      <c r="P346" s="6"/>
      <c r="Q346" s="6"/>
      <c r="R346" s="6"/>
      <c r="S346" s="6">
        <f t="shared" si="18"/>
        <v>0</v>
      </c>
      <c r="T346" s="40">
        <f t="shared" si="17"/>
        <v>0</v>
      </c>
    </row>
    <row r="347" spans="1:20" hidden="1">
      <c r="A347" s="7" t="s">
        <v>80</v>
      </c>
      <c r="B347" s="6"/>
      <c r="C347" s="6"/>
      <c r="D347" s="6"/>
      <c r="E347" s="6"/>
      <c r="F347" s="6"/>
      <c r="G347" s="6">
        <v>1</v>
      </c>
      <c r="H347" s="6">
        <v>1</v>
      </c>
      <c r="M347" s="7" t="s">
        <v>76</v>
      </c>
      <c r="N347" s="6"/>
      <c r="O347" s="6"/>
      <c r="P347" s="6"/>
      <c r="Q347" s="6"/>
      <c r="R347" s="6"/>
      <c r="S347" s="6">
        <f t="shared" si="18"/>
        <v>0</v>
      </c>
      <c r="T347" s="40">
        <f t="shared" si="17"/>
        <v>0</v>
      </c>
    </row>
    <row r="348" spans="1:20" hidden="1">
      <c r="A348" s="7" t="s">
        <v>90</v>
      </c>
      <c r="B348" s="6"/>
      <c r="C348" s="6"/>
      <c r="D348" s="6"/>
      <c r="E348" s="6"/>
      <c r="F348" s="6"/>
      <c r="G348" s="6">
        <v>1</v>
      </c>
      <c r="H348" s="6">
        <v>1</v>
      </c>
      <c r="M348" s="7" t="s">
        <v>78</v>
      </c>
      <c r="N348" s="6"/>
      <c r="O348" s="6"/>
      <c r="P348" s="6"/>
      <c r="Q348" s="6"/>
      <c r="R348" s="6"/>
      <c r="S348" s="6">
        <f t="shared" si="18"/>
        <v>0</v>
      </c>
      <c r="T348" s="40">
        <f t="shared" si="17"/>
        <v>0</v>
      </c>
    </row>
    <row r="349" spans="1:20" hidden="1">
      <c r="A349" s="7" t="s">
        <v>408</v>
      </c>
      <c r="B349" s="6"/>
      <c r="C349" s="6">
        <v>1</v>
      </c>
      <c r="D349" s="6"/>
      <c r="E349" s="6"/>
      <c r="F349" s="6"/>
      <c r="G349" s="6"/>
      <c r="H349" s="6">
        <v>1</v>
      </c>
      <c r="M349" s="7" t="s">
        <v>80</v>
      </c>
      <c r="N349" s="6"/>
      <c r="O349" s="6"/>
      <c r="P349" s="6"/>
      <c r="Q349" s="6"/>
      <c r="R349" s="6"/>
      <c r="S349" s="6">
        <f t="shared" si="18"/>
        <v>0</v>
      </c>
      <c r="T349" s="40">
        <f t="shared" si="17"/>
        <v>0</v>
      </c>
    </row>
    <row r="350" spans="1:20" hidden="1">
      <c r="A350" s="7" t="s">
        <v>410</v>
      </c>
      <c r="B350" s="6"/>
      <c r="C350" s="6"/>
      <c r="D350" s="6"/>
      <c r="E350" s="6"/>
      <c r="F350" s="6">
        <v>1</v>
      </c>
      <c r="G350" s="6"/>
      <c r="H350" s="6">
        <v>1</v>
      </c>
      <c r="M350" s="7" t="s">
        <v>90</v>
      </c>
      <c r="N350" s="6"/>
      <c r="O350" s="6"/>
      <c r="P350" s="6"/>
      <c r="Q350" s="6"/>
      <c r="R350" s="6"/>
      <c r="S350" s="6">
        <f t="shared" si="18"/>
        <v>0</v>
      </c>
      <c r="T350" s="40">
        <f t="shared" si="17"/>
        <v>0</v>
      </c>
    </row>
    <row r="351" spans="1:20" ht="13.8">
      <c r="A351" s="7" t="s">
        <v>455</v>
      </c>
      <c r="B351" s="6">
        <v>6541</v>
      </c>
      <c r="C351" s="6">
        <v>9989</v>
      </c>
      <c r="D351" s="6">
        <v>1204</v>
      </c>
      <c r="E351" s="6">
        <v>732</v>
      </c>
      <c r="F351" s="6">
        <v>1068</v>
      </c>
      <c r="G351" s="6">
        <v>2143</v>
      </c>
      <c r="H351" s="6">
        <v>21677</v>
      </c>
      <c r="M351" s="23" t="s">
        <v>455</v>
      </c>
      <c r="N351" s="22">
        <f t="shared" ref="N351:R351" si="19">SUM(N224:N350)</f>
        <v>6541</v>
      </c>
      <c r="O351" s="22">
        <f t="shared" si="19"/>
        <v>9989</v>
      </c>
      <c r="P351" s="22">
        <f t="shared" si="19"/>
        <v>1204</v>
      </c>
      <c r="Q351" s="22">
        <f t="shared" si="19"/>
        <v>732</v>
      </c>
      <c r="R351" s="22">
        <f t="shared" si="19"/>
        <v>1068</v>
      </c>
      <c r="S351" s="22">
        <f>SUM(S224:S350)</f>
        <v>19534</v>
      </c>
      <c r="T351" s="41">
        <f t="shared" si="17"/>
        <v>1</v>
      </c>
    </row>
    <row r="353" spans="1:20" hidden="1"/>
    <row r="354" spans="1:20" ht="17.399999999999999">
      <c r="A354" s="4" t="s">
        <v>3</v>
      </c>
      <c r="B354" t="s">
        <v>463</v>
      </c>
      <c r="M354" s="12" t="s">
        <v>501</v>
      </c>
    </row>
    <row r="356" spans="1:20" hidden="1">
      <c r="A356" s="4" t="s">
        <v>483</v>
      </c>
      <c r="B356" s="4" t="s">
        <v>454</v>
      </c>
    </row>
    <row r="357" spans="1:20" ht="41.4">
      <c r="A357" s="4" t="s">
        <v>456</v>
      </c>
      <c r="B357" s="2" t="s">
        <v>457</v>
      </c>
      <c r="C357" s="2" t="s">
        <v>458</v>
      </c>
      <c r="D357" s="2" t="s">
        <v>459</v>
      </c>
      <c r="E357" s="2" t="s">
        <v>460</v>
      </c>
      <c r="F357" s="2" t="s">
        <v>461</v>
      </c>
      <c r="G357" s="2" t="s">
        <v>462</v>
      </c>
      <c r="H357" s="2" t="s">
        <v>455</v>
      </c>
      <c r="M357" s="20" t="s">
        <v>13</v>
      </c>
      <c r="N357" s="20" t="s">
        <v>457</v>
      </c>
      <c r="O357" s="20" t="s">
        <v>458</v>
      </c>
      <c r="P357" s="20" t="s">
        <v>459</v>
      </c>
      <c r="Q357" s="20" t="s">
        <v>460</v>
      </c>
      <c r="R357" s="20" t="s">
        <v>461</v>
      </c>
      <c r="S357" s="20" t="s">
        <v>510</v>
      </c>
      <c r="T357" s="39" t="s">
        <v>499</v>
      </c>
    </row>
    <row r="358" spans="1:20">
      <c r="A358" s="7" t="s">
        <v>51</v>
      </c>
      <c r="B358" s="6">
        <v>198.5035</v>
      </c>
      <c r="C358" s="6">
        <v>162.91083333333336</v>
      </c>
      <c r="D358" s="6">
        <v>216.28149999999999</v>
      </c>
      <c r="E358" s="6">
        <v>183.83233333333334</v>
      </c>
      <c r="F358" s="6">
        <v>215.90266666666668</v>
      </c>
      <c r="G358" s="6">
        <v>188.01616666666666</v>
      </c>
      <c r="H358" s="6">
        <v>1165.4470000000001</v>
      </c>
      <c r="M358" s="7" t="s">
        <v>51</v>
      </c>
      <c r="N358" s="6">
        <v>198.5035</v>
      </c>
      <c r="O358" s="6">
        <v>162.91083333333336</v>
      </c>
      <c r="P358" s="6">
        <v>216.28149999999999</v>
      </c>
      <c r="Q358" s="6">
        <v>183.83233333333334</v>
      </c>
      <c r="R358" s="6">
        <v>215.90266666666668</v>
      </c>
      <c r="S358" s="6">
        <f t="shared" ref="S358:S390" si="20">SUM(N358:R358)</f>
        <v>977.43083333333334</v>
      </c>
      <c r="T358" s="40">
        <f>+S358/$S$391</f>
        <v>0.13509361521284327</v>
      </c>
    </row>
    <row r="359" spans="1:20">
      <c r="A359" s="7" t="s">
        <v>149</v>
      </c>
      <c r="B359" s="6">
        <v>176.65666666666667</v>
      </c>
      <c r="C359" s="6">
        <v>163.73983333333334</v>
      </c>
      <c r="D359" s="6">
        <v>159.99666666666667</v>
      </c>
      <c r="E359" s="6">
        <v>119.91333333333333</v>
      </c>
      <c r="F359" s="6">
        <v>99.748333333333306</v>
      </c>
      <c r="G359" s="6">
        <v>132.34083333333331</v>
      </c>
      <c r="H359" s="6">
        <v>852.39566666666667</v>
      </c>
      <c r="M359" s="7" t="s">
        <v>149</v>
      </c>
      <c r="N359" s="6">
        <v>176.65666666666667</v>
      </c>
      <c r="O359" s="6">
        <v>163.73983333333334</v>
      </c>
      <c r="P359" s="6">
        <v>159.99666666666667</v>
      </c>
      <c r="Q359" s="6">
        <v>119.91333333333333</v>
      </c>
      <c r="R359" s="6">
        <v>99.748333333333306</v>
      </c>
      <c r="S359" s="6">
        <f t="shared" si="20"/>
        <v>720.05483333333336</v>
      </c>
      <c r="T359" s="40">
        <f t="shared" ref="T359:T391" si="21">+S359/$S$391</f>
        <v>9.9520914697099283E-2</v>
      </c>
    </row>
    <row r="360" spans="1:20">
      <c r="A360" s="7" t="s">
        <v>186</v>
      </c>
      <c r="B360" s="6">
        <v>136.77816666666666</v>
      </c>
      <c r="C360" s="6">
        <v>136.19983333333332</v>
      </c>
      <c r="D360" s="6">
        <v>106.63816666666663</v>
      </c>
      <c r="E360" s="6">
        <v>112.68650000000001</v>
      </c>
      <c r="F360" s="6">
        <v>107.66799999999998</v>
      </c>
      <c r="G360" s="6">
        <v>86.49166666666666</v>
      </c>
      <c r="H360" s="6">
        <v>686.46233333333328</v>
      </c>
      <c r="M360" s="7" t="s">
        <v>186</v>
      </c>
      <c r="N360" s="6">
        <v>136.77816666666666</v>
      </c>
      <c r="O360" s="6">
        <v>136.19983333333332</v>
      </c>
      <c r="P360" s="6">
        <v>106.63816666666663</v>
      </c>
      <c r="Q360" s="6">
        <v>112.68650000000001</v>
      </c>
      <c r="R360" s="6">
        <v>107.66799999999998</v>
      </c>
      <c r="S360" s="6">
        <f t="shared" si="20"/>
        <v>599.9706666666666</v>
      </c>
      <c r="T360" s="40">
        <f t="shared" si="21"/>
        <v>8.2923725769164958E-2</v>
      </c>
    </row>
    <row r="361" spans="1:20">
      <c r="A361" s="7" t="s">
        <v>133</v>
      </c>
      <c r="B361" s="6">
        <v>90.731333333333339</v>
      </c>
      <c r="C361" s="6">
        <v>84.31</v>
      </c>
      <c r="D361" s="6">
        <v>237.10350000000003</v>
      </c>
      <c r="E361" s="6">
        <v>50.849999999999994</v>
      </c>
      <c r="F361" s="6">
        <v>80.062000000000012</v>
      </c>
      <c r="G361" s="6">
        <v>131.4965</v>
      </c>
      <c r="H361" s="6">
        <v>674.5533333333334</v>
      </c>
      <c r="M361" s="7" t="s">
        <v>133</v>
      </c>
      <c r="N361" s="6">
        <v>90.731333333333339</v>
      </c>
      <c r="O361" s="6">
        <v>84.31</v>
      </c>
      <c r="P361" s="6">
        <v>237.10350000000003</v>
      </c>
      <c r="Q361" s="6">
        <v>50.849999999999994</v>
      </c>
      <c r="R361" s="6">
        <v>80.062000000000012</v>
      </c>
      <c r="S361" s="6">
        <f t="shared" si="20"/>
        <v>543.05683333333343</v>
      </c>
      <c r="T361" s="40">
        <f t="shared" si="21"/>
        <v>7.505749601825723E-2</v>
      </c>
    </row>
    <row r="362" spans="1:20">
      <c r="A362" s="7" t="s">
        <v>139</v>
      </c>
      <c r="B362" s="6">
        <v>154.06883333333337</v>
      </c>
      <c r="C362" s="6">
        <v>117.40183333333333</v>
      </c>
      <c r="D362" s="6">
        <v>90.670000000000016</v>
      </c>
      <c r="E362" s="6">
        <v>71.634166666666673</v>
      </c>
      <c r="F362" s="6">
        <v>88.007499999999979</v>
      </c>
      <c r="G362" s="6">
        <v>108.0333333333333</v>
      </c>
      <c r="H362" s="6">
        <v>629.81566666666663</v>
      </c>
      <c r="M362" s="7" t="s">
        <v>139</v>
      </c>
      <c r="N362" s="6">
        <v>154.06883333333337</v>
      </c>
      <c r="O362" s="6">
        <v>117.40183333333333</v>
      </c>
      <c r="P362" s="6">
        <v>90.670000000000016</v>
      </c>
      <c r="Q362" s="6">
        <v>71.634166666666673</v>
      </c>
      <c r="R362" s="6">
        <v>88.007499999999979</v>
      </c>
      <c r="S362" s="6">
        <f t="shared" si="20"/>
        <v>521.78233333333333</v>
      </c>
      <c r="T362" s="40">
        <f t="shared" si="21"/>
        <v>7.2117084258333228E-2</v>
      </c>
    </row>
    <row r="363" spans="1:20">
      <c r="A363" s="7" t="s">
        <v>27</v>
      </c>
      <c r="B363" s="6">
        <v>87.984333333333339</v>
      </c>
      <c r="C363" s="6">
        <v>69.043333333333337</v>
      </c>
      <c r="D363" s="6">
        <v>134.72083333333336</v>
      </c>
      <c r="E363" s="6">
        <v>50.849999999999994</v>
      </c>
      <c r="F363" s="6">
        <v>92.510666666666651</v>
      </c>
      <c r="G363" s="6">
        <v>190.2346666666667</v>
      </c>
      <c r="H363" s="6">
        <v>625.34383333333346</v>
      </c>
      <c r="M363" s="7" t="s">
        <v>130</v>
      </c>
      <c r="N363" s="6">
        <v>110.86166666666664</v>
      </c>
      <c r="O363" s="6">
        <v>111.08583333333333</v>
      </c>
      <c r="P363" s="6">
        <v>109.70916666666666</v>
      </c>
      <c r="Q363" s="6">
        <v>46.356666666666669</v>
      </c>
      <c r="R363" s="6">
        <v>60.383333333333326</v>
      </c>
      <c r="S363" s="6">
        <f t="shared" si="20"/>
        <v>438.39666666666665</v>
      </c>
      <c r="T363" s="40">
        <f t="shared" si="21"/>
        <v>6.0592103888605704E-2</v>
      </c>
    </row>
    <row r="364" spans="1:20">
      <c r="A364" s="7" t="s">
        <v>146</v>
      </c>
      <c r="B364" s="6">
        <v>91.85333333333331</v>
      </c>
      <c r="C364" s="6">
        <v>102.17166666666665</v>
      </c>
      <c r="D364" s="6">
        <v>98.882166666666649</v>
      </c>
      <c r="E364" s="6">
        <v>96.310833333333335</v>
      </c>
      <c r="F364" s="6">
        <v>43.619166666666665</v>
      </c>
      <c r="G364" s="6">
        <v>64.252500000000012</v>
      </c>
      <c r="H364" s="6">
        <v>497.08966666666663</v>
      </c>
      <c r="M364" s="7" t="s">
        <v>27</v>
      </c>
      <c r="N364" s="6">
        <v>87.984333333333339</v>
      </c>
      <c r="O364" s="6">
        <v>69.043333333333337</v>
      </c>
      <c r="P364" s="6">
        <v>134.72083333333336</v>
      </c>
      <c r="Q364" s="6">
        <v>50.849999999999994</v>
      </c>
      <c r="R364" s="6">
        <v>92.510666666666651</v>
      </c>
      <c r="S364" s="6">
        <f t="shared" si="20"/>
        <v>435.10916666666674</v>
      </c>
      <c r="T364" s="40">
        <f t="shared" si="21"/>
        <v>6.0137728760600355E-2</v>
      </c>
    </row>
    <row r="365" spans="1:20">
      <c r="A365" s="7" t="s">
        <v>169</v>
      </c>
      <c r="B365" s="6">
        <v>82.430833333333325</v>
      </c>
      <c r="C365" s="6">
        <v>81.023166666666668</v>
      </c>
      <c r="D365" s="6">
        <v>88.208000000000027</v>
      </c>
      <c r="E365" s="6">
        <v>80.552499999999995</v>
      </c>
      <c r="F365" s="6">
        <v>60.67133333333333</v>
      </c>
      <c r="G365" s="6">
        <v>93.114166666666648</v>
      </c>
      <c r="H365" s="6">
        <v>486</v>
      </c>
      <c r="M365" s="7" t="s">
        <v>146</v>
      </c>
      <c r="N365" s="6">
        <v>91.85333333333331</v>
      </c>
      <c r="O365" s="6">
        <v>102.17166666666665</v>
      </c>
      <c r="P365" s="6">
        <v>98.882166666666649</v>
      </c>
      <c r="Q365" s="6">
        <v>96.310833333333335</v>
      </c>
      <c r="R365" s="6">
        <v>43.619166666666665</v>
      </c>
      <c r="S365" s="6">
        <f t="shared" si="20"/>
        <v>432.83716666666663</v>
      </c>
      <c r="T365" s="40">
        <f t="shared" si="21"/>
        <v>5.9823708900272374E-2</v>
      </c>
    </row>
    <row r="366" spans="1:20">
      <c r="A366" s="7" t="s">
        <v>130</v>
      </c>
      <c r="B366" s="6">
        <v>110.86166666666664</v>
      </c>
      <c r="C366" s="6">
        <v>111.08583333333333</v>
      </c>
      <c r="D366" s="6">
        <v>109.70916666666666</v>
      </c>
      <c r="E366" s="6">
        <v>46.356666666666669</v>
      </c>
      <c r="F366" s="6">
        <v>60.383333333333326</v>
      </c>
      <c r="G366" s="6">
        <v>46.374166666666667</v>
      </c>
      <c r="H366" s="6">
        <v>484.77083333333331</v>
      </c>
      <c r="M366" s="7" t="s">
        <v>169</v>
      </c>
      <c r="N366" s="6">
        <v>82.430833333333325</v>
      </c>
      <c r="O366" s="6">
        <v>81.023166666666668</v>
      </c>
      <c r="P366" s="6">
        <v>88.208000000000027</v>
      </c>
      <c r="Q366" s="6">
        <v>80.552499999999995</v>
      </c>
      <c r="R366" s="6">
        <v>60.67133333333333</v>
      </c>
      <c r="S366" s="6">
        <f t="shared" si="20"/>
        <v>392.88583333333338</v>
      </c>
      <c r="T366" s="40">
        <f t="shared" si="21"/>
        <v>5.4301916596905607E-2</v>
      </c>
    </row>
    <row r="367" spans="1:20">
      <c r="A367" s="7" t="s">
        <v>24</v>
      </c>
      <c r="B367" s="6">
        <v>90.038666666666643</v>
      </c>
      <c r="C367" s="6">
        <v>69.92883333333333</v>
      </c>
      <c r="D367" s="6">
        <v>25.633666666666667</v>
      </c>
      <c r="E367" s="6">
        <v>31.251333333333335</v>
      </c>
      <c r="F367" s="6">
        <v>58.600000000000009</v>
      </c>
      <c r="G367" s="6">
        <v>27.883333333333336</v>
      </c>
      <c r="H367" s="6">
        <v>303.33583333333331</v>
      </c>
      <c r="M367" s="7" t="s">
        <v>24</v>
      </c>
      <c r="N367" s="6">
        <v>90.038666666666643</v>
      </c>
      <c r="O367" s="6">
        <v>69.92883333333333</v>
      </c>
      <c r="P367" s="6">
        <v>25.633666666666667</v>
      </c>
      <c r="Q367" s="6">
        <v>31.251333333333335</v>
      </c>
      <c r="R367" s="6">
        <v>58.600000000000009</v>
      </c>
      <c r="S367" s="6">
        <f t="shared" si="20"/>
        <v>275.45249999999999</v>
      </c>
      <c r="T367" s="40">
        <f t="shared" si="21"/>
        <v>3.8071107208181701E-2</v>
      </c>
    </row>
    <row r="368" spans="1:20">
      <c r="A368" s="7" t="s">
        <v>136</v>
      </c>
      <c r="B368" s="6">
        <v>55.726333333333329</v>
      </c>
      <c r="C368" s="6">
        <v>28.487833333333331</v>
      </c>
      <c r="D368" s="6">
        <v>36.155000000000001</v>
      </c>
      <c r="E368" s="6">
        <v>41.466666666666669</v>
      </c>
      <c r="F368" s="6">
        <v>36.599999999999994</v>
      </c>
      <c r="G368" s="6">
        <v>63.914166666666674</v>
      </c>
      <c r="H368" s="6">
        <v>262.34999999999997</v>
      </c>
      <c r="M368" s="7" t="s">
        <v>36</v>
      </c>
      <c r="N368" s="6">
        <v>36.373333333333335</v>
      </c>
      <c r="O368" s="6">
        <v>40.146666666666661</v>
      </c>
      <c r="P368" s="6">
        <v>42.655833333333334</v>
      </c>
      <c r="Q368" s="6">
        <v>37.634999999999998</v>
      </c>
      <c r="R368" s="6">
        <v>44.533333333333339</v>
      </c>
      <c r="S368" s="6">
        <f t="shared" si="20"/>
        <v>201.34416666666667</v>
      </c>
      <c r="T368" s="40">
        <f t="shared" si="21"/>
        <v>2.7828374601460037E-2</v>
      </c>
    </row>
    <row r="369" spans="1:20">
      <c r="A369" s="7" t="s">
        <v>36</v>
      </c>
      <c r="B369" s="6">
        <v>36.373333333333335</v>
      </c>
      <c r="C369" s="6">
        <v>40.146666666666661</v>
      </c>
      <c r="D369" s="6">
        <v>42.655833333333334</v>
      </c>
      <c r="E369" s="6">
        <v>37.634999999999998</v>
      </c>
      <c r="F369" s="6">
        <v>44.533333333333339</v>
      </c>
      <c r="G369" s="6">
        <v>56.999166666666667</v>
      </c>
      <c r="H369" s="6">
        <v>258.34333333333336</v>
      </c>
      <c r="M369" s="7" t="s">
        <v>136</v>
      </c>
      <c r="N369" s="6">
        <v>55.726333333333329</v>
      </c>
      <c r="O369" s="6">
        <v>28.487833333333331</v>
      </c>
      <c r="P369" s="6">
        <v>36.155000000000001</v>
      </c>
      <c r="Q369" s="6">
        <v>41.466666666666669</v>
      </c>
      <c r="R369" s="6">
        <v>36.599999999999994</v>
      </c>
      <c r="S369" s="6">
        <f t="shared" si="20"/>
        <v>198.43583333333331</v>
      </c>
      <c r="T369" s="40">
        <f t="shared" si="21"/>
        <v>2.7426405223326011E-2</v>
      </c>
    </row>
    <row r="370" spans="1:20">
      <c r="A370" s="7" t="s">
        <v>154</v>
      </c>
      <c r="B370" s="6">
        <v>29.016666666666673</v>
      </c>
      <c r="C370" s="6">
        <v>40.437500000000007</v>
      </c>
      <c r="D370" s="6">
        <v>45.335833333333341</v>
      </c>
      <c r="E370" s="6">
        <v>27.766666666666669</v>
      </c>
      <c r="F370" s="6">
        <v>37.866666666666667</v>
      </c>
      <c r="G370" s="6">
        <v>36.199999999999996</v>
      </c>
      <c r="H370" s="6">
        <v>216.62333333333336</v>
      </c>
      <c r="M370" s="7" t="s">
        <v>154</v>
      </c>
      <c r="N370" s="6">
        <v>29.016666666666673</v>
      </c>
      <c r="O370" s="6">
        <v>40.437500000000007</v>
      </c>
      <c r="P370" s="6">
        <v>45.335833333333341</v>
      </c>
      <c r="Q370" s="6">
        <v>27.766666666666669</v>
      </c>
      <c r="R370" s="6">
        <v>37.866666666666667</v>
      </c>
      <c r="S370" s="6">
        <f t="shared" si="20"/>
        <v>180.42333333333337</v>
      </c>
      <c r="T370" s="40">
        <f t="shared" si="21"/>
        <v>2.493684416075671E-2</v>
      </c>
    </row>
    <row r="371" spans="1:20">
      <c r="A371" s="7" t="s">
        <v>41</v>
      </c>
      <c r="B371" s="6">
        <v>18.950000000000003</v>
      </c>
      <c r="C371" s="6">
        <v>59.950833333333335</v>
      </c>
      <c r="D371" s="6">
        <v>30.885833333333334</v>
      </c>
      <c r="E371" s="6">
        <v>30.983333333333331</v>
      </c>
      <c r="F371" s="6">
        <v>25.470666666666666</v>
      </c>
      <c r="G371" s="6">
        <v>30.383333333333333</v>
      </c>
      <c r="H371" s="6">
        <v>196.624</v>
      </c>
      <c r="M371" s="7" t="s">
        <v>44</v>
      </c>
      <c r="N371" s="6">
        <v>8.1333333333333346</v>
      </c>
      <c r="O371" s="6">
        <v>111.23333333333332</v>
      </c>
      <c r="P371" s="6">
        <v>40.801000000000002</v>
      </c>
      <c r="Q371" s="6">
        <v>2.0833333333333335</v>
      </c>
      <c r="R371" s="6">
        <v>14.716666666666667</v>
      </c>
      <c r="S371" s="6">
        <f t="shared" si="20"/>
        <v>176.96766666666667</v>
      </c>
      <c r="T371" s="40">
        <f t="shared" si="21"/>
        <v>2.445922621885236E-2</v>
      </c>
    </row>
    <row r="372" spans="1:20">
      <c r="A372" s="7" t="s">
        <v>44</v>
      </c>
      <c r="B372" s="6">
        <v>8.1333333333333346</v>
      </c>
      <c r="C372" s="6">
        <v>111.23333333333332</v>
      </c>
      <c r="D372" s="6">
        <v>40.801000000000002</v>
      </c>
      <c r="E372" s="6">
        <v>2.0833333333333335</v>
      </c>
      <c r="F372" s="6">
        <v>14.716666666666667</v>
      </c>
      <c r="G372" s="6">
        <v>13.783333333333335</v>
      </c>
      <c r="H372" s="6">
        <v>190.751</v>
      </c>
      <c r="M372" s="7" t="s">
        <v>41</v>
      </c>
      <c r="N372" s="6">
        <v>18.950000000000003</v>
      </c>
      <c r="O372" s="6">
        <v>59.950833333333335</v>
      </c>
      <c r="P372" s="6">
        <v>30.885833333333334</v>
      </c>
      <c r="Q372" s="6">
        <v>30.983333333333331</v>
      </c>
      <c r="R372" s="6">
        <v>25.470666666666666</v>
      </c>
      <c r="S372" s="6">
        <f t="shared" si="20"/>
        <v>166.24066666666667</v>
      </c>
      <c r="T372" s="40">
        <f t="shared" si="21"/>
        <v>2.2976615725129611E-2</v>
      </c>
    </row>
    <row r="373" spans="1:20">
      <c r="A373" s="7" t="s">
        <v>21</v>
      </c>
      <c r="B373" s="6">
        <v>27.15</v>
      </c>
      <c r="C373" s="6">
        <v>31.150000000000002</v>
      </c>
      <c r="D373" s="6">
        <v>22.45</v>
      </c>
      <c r="E373" s="6">
        <v>20.8</v>
      </c>
      <c r="F373" s="6">
        <v>38.503499999999995</v>
      </c>
      <c r="G373" s="6">
        <v>42.123333333333335</v>
      </c>
      <c r="H373" s="6">
        <v>182.17683333333332</v>
      </c>
      <c r="M373" s="7" t="s">
        <v>21</v>
      </c>
      <c r="N373" s="6">
        <v>27.15</v>
      </c>
      <c r="O373" s="6">
        <v>31.150000000000002</v>
      </c>
      <c r="P373" s="6">
        <v>22.45</v>
      </c>
      <c r="Q373" s="6">
        <v>20.8</v>
      </c>
      <c r="R373" s="6">
        <v>38.503499999999995</v>
      </c>
      <c r="S373" s="6">
        <f t="shared" si="20"/>
        <v>140.05349999999999</v>
      </c>
      <c r="T373" s="40">
        <f t="shared" si="21"/>
        <v>1.9357209730828637E-2</v>
      </c>
    </row>
    <row r="374" spans="1:20">
      <c r="A374" s="7" t="s">
        <v>33</v>
      </c>
      <c r="B374" s="6">
        <v>13.566666666666668</v>
      </c>
      <c r="C374" s="6">
        <v>7.3</v>
      </c>
      <c r="D374" s="6">
        <v>13.183333333333332</v>
      </c>
      <c r="E374" s="6">
        <v>7.55</v>
      </c>
      <c r="F374" s="6">
        <v>13.983333333333333</v>
      </c>
      <c r="G374" s="6">
        <v>122.36666666666667</v>
      </c>
      <c r="H374" s="6">
        <v>177.95</v>
      </c>
      <c r="M374" s="7" t="s">
        <v>118</v>
      </c>
      <c r="N374" s="6">
        <v>32.849999999999994</v>
      </c>
      <c r="O374" s="6">
        <v>25.18333333333333</v>
      </c>
      <c r="P374" s="6">
        <v>18.916666666666668</v>
      </c>
      <c r="Q374" s="6">
        <v>21.7</v>
      </c>
      <c r="R374" s="6">
        <v>13.8</v>
      </c>
      <c r="S374" s="6">
        <f t="shared" si="20"/>
        <v>112.44999999999999</v>
      </c>
      <c r="T374" s="40">
        <f t="shared" si="21"/>
        <v>1.5542048104700562E-2</v>
      </c>
    </row>
    <row r="375" spans="1:20">
      <c r="A375" s="7" t="s">
        <v>118</v>
      </c>
      <c r="B375" s="6">
        <v>32.849999999999994</v>
      </c>
      <c r="C375" s="6">
        <v>25.18333333333333</v>
      </c>
      <c r="D375" s="6">
        <v>18.916666666666668</v>
      </c>
      <c r="E375" s="6">
        <v>21.7</v>
      </c>
      <c r="F375" s="6">
        <v>13.8</v>
      </c>
      <c r="G375" s="6">
        <v>31.499999999999996</v>
      </c>
      <c r="H375" s="6">
        <v>143.94999999999999</v>
      </c>
      <c r="M375" s="7" t="s">
        <v>223</v>
      </c>
      <c r="N375" s="6">
        <v>37.233333333333334</v>
      </c>
      <c r="O375" s="6">
        <v>16.75</v>
      </c>
      <c r="P375" s="6">
        <v>20.033333333333331</v>
      </c>
      <c r="Q375" s="6">
        <v>11.983333333333331</v>
      </c>
      <c r="R375" s="6">
        <v>5.1333333333333337</v>
      </c>
      <c r="S375" s="6">
        <f t="shared" si="20"/>
        <v>91.13333333333334</v>
      </c>
      <c r="T375" s="40">
        <f t="shared" si="21"/>
        <v>1.2595808364680997E-2</v>
      </c>
    </row>
    <row r="376" spans="1:20">
      <c r="A376" s="7" t="s">
        <v>204</v>
      </c>
      <c r="B376" s="6">
        <v>7.65</v>
      </c>
      <c r="C376" s="6">
        <v>12.883333333333333</v>
      </c>
      <c r="D376" s="6">
        <v>36.321666666666673</v>
      </c>
      <c r="E376" s="6">
        <v>16.150000000000002</v>
      </c>
      <c r="F376" s="6">
        <v>16.55</v>
      </c>
      <c r="G376" s="6">
        <v>41.770166666666668</v>
      </c>
      <c r="H376" s="6">
        <v>131.32516666666669</v>
      </c>
      <c r="M376" s="7" t="s">
        <v>204</v>
      </c>
      <c r="N376" s="6">
        <v>7.65</v>
      </c>
      <c r="O376" s="6">
        <v>12.883333333333333</v>
      </c>
      <c r="P376" s="6">
        <v>36.321666666666673</v>
      </c>
      <c r="Q376" s="6">
        <v>16.150000000000002</v>
      </c>
      <c r="R376" s="6">
        <v>16.55</v>
      </c>
      <c r="S376" s="6">
        <f t="shared" si="20"/>
        <v>89.555000000000007</v>
      </c>
      <c r="T376" s="40">
        <f t="shared" si="21"/>
        <v>1.2377662232249525E-2</v>
      </c>
    </row>
    <row r="377" spans="1:20">
      <c r="A377" s="7" t="s">
        <v>223</v>
      </c>
      <c r="B377" s="6">
        <v>37.233333333333334</v>
      </c>
      <c r="C377" s="6">
        <v>16.75</v>
      </c>
      <c r="D377" s="6">
        <v>20.033333333333331</v>
      </c>
      <c r="E377" s="6">
        <v>11.983333333333331</v>
      </c>
      <c r="F377" s="6">
        <v>5.1333333333333337</v>
      </c>
      <c r="G377" s="6">
        <v>14.200000000000001</v>
      </c>
      <c r="H377" s="6">
        <v>105.33333333333334</v>
      </c>
      <c r="M377" s="7" t="s">
        <v>301</v>
      </c>
      <c r="N377" s="6">
        <v>44.954000000000008</v>
      </c>
      <c r="O377" s="6">
        <v>29.883333333333333</v>
      </c>
      <c r="P377" s="6">
        <v>7.1333333333333329</v>
      </c>
      <c r="Q377" s="6"/>
      <c r="R377" s="6">
        <v>3.05</v>
      </c>
      <c r="S377" s="6">
        <f t="shared" si="20"/>
        <v>85.020666666666656</v>
      </c>
      <c r="T377" s="40">
        <f t="shared" si="21"/>
        <v>1.1750958570271631E-2</v>
      </c>
    </row>
    <row r="378" spans="1:20">
      <c r="A378" s="7" t="s">
        <v>123</v>
      </c>
      <c r="B378" s="6">
        <v>10.6</v>
      </c>
      <c r="C378" s="6">
        <v>16.166666666666664</v>
      </c>
      <c r="D378" s="6">
        <v>21.916666666666664</v>
      </c>
      <c r="E378" s="6">
        <v>3.2166666666666668</v>
      </c>
      <c r="F378" s="6">
        <v>14.983333333333334</v>
      </c>
      <c r="G378" s="6">
        <v>21.336666666666666</v>
      </c>
      <c r="H378" s="6">
        <v>88.22</v>
      </c>
      <c r="M378" s="7" t="s">
        <v>30</v>
      </c>
      <c r="N378" s="6">
        <v>14.049999999999999</v>
      </c>
      <c r="O378" s="6">
        <v>18.866666666666671</v>
      </c>
      <c r="P378" s="6">
        <v>18</v>
      </c>
      <c r="Q378" s="6">
        <v>7.45</v>
      </c>
      <c r="R378" s="6">
        <v>14</v>
      </c>
      <c r="S378" s="6">
        <f t="shared" si="20"/>
        <v>72.366666666666674</v>
      </c>
      <c r="T378" s="40">
        <f t="shared" si="21"/>
        <v>1.0002011689730229E-2</v>
      </c>
    </row>
    <row r="379" spans="1:20">
      <c r="A379" s="7" t="s">
        <v>301</v>
      </c>
      <c r="B379" s="6">
        <v>44.954000000000008</v>
      </c>
      <c r="C379" s="6">
        <v>29.883333333333333</v>
      </c>
      <c r="D379" s="6">
        <v>7.1333333333333329</v>
      </c>
      <c r="E379" s="6"/>
      <c r="F379" s="6">
        <v>3.05</v>
      </c>
      <c r="G379" s="6">
        <v>2.833333333333333</v>
      </c>
      <c r="H379" s="6">
        <v>87.853999999999985</v>
      </c>
      <c r="M379" s="7" t="s">
        <v>106</v>
      </c>
      <c r="N379" s="6">
        <v>3.25</v>
      </c>
      <c r="O379" s="6">
        <v>31.17133333333333</v>
      </c>
      <c r="P379" s="6">
        <v>12.072166666666668</v>
      </c>
      <c r="Q379" s="6">
        <v>12.316666666666666</v>
      </c>
      <c r="R379" s="6">
        <v>10.6</v>
      </c>
      <c r="S379" s="6">
        <f t="shared" si="20"/>
        <v>69.410166666666655</v>
      </c>
      <c r="T379" s="40">
        <f t="shared" si="21"/>
        <v>9.5933850537004602E-3</v>
      </c>
    </row>
    <row r="380" spans="1:20">
      <c r="A380" s="7" t="s">
        <v>30</v>
      </c>
      <c r="B380" s="6">
        <v>14.049999999999999</v>
      </c>
      <c r="C380" s="6">
        <v>18.866666666666671</v>
      </c>
      <c r="D380" s="6">
        <v>18</v>
      </c>
      <c r="E380" s="6">
        <v>7.45</v>
      </c>
      <c r="F380" s="6">
        <v>14</v>
      </c>
      <c r="G380" s="6">
        <v>4</v>
      </c>
      <c r="H380" s="6">
        <v>76.366666666666674</v>
      </c>
      <c r="M380" s="7" t="s">
        <v>123</v>
      </c>
      <c r="N380" s="6">
        <v>10.6</v>
      </c>
      <c r="O380" s="6">
        <v>16.166666666666664</v>
      </c>
      <c r="P380" s="6">
        <v>21.916666666666664</v>
      </c>
      <c r="Q380" s="6">
        <v>3.2166666666666668</v>
      </c>
      <c r="R380" s="6">
        <v>14.983333333333334</v>
      </c>
      <c r="S380" s="6">
        <f t="shared" si="20"/>
        <v>66.883333333333326</v>
      </c>
      <c r="T380" s="40">
        <f t="shared" si="21"/>
        <v>9.2441439223600649E-3</v>
      </c>
    </row>
    <row r="381" spans="1:20">
      <c r="A381" s="7" t="s">
        <v>106</v>
      </c>
      <c r="B381" s="6">
        <v>3.25</v>
      </c>
      <c r="C381" s="6">
        <v>31.17133333333333</v>
      </c>
      <c r="D381" s="6">
        <v>12.072166666666668</v>
      </c>
      <c r="E381" s="6">
        <v>12.316666666666666</v>
      </c>
      <c r="F381" s="6">
        <v>10.6</v>
      </c>
      <c r="G381" s="6">
        <v>6.4833333333333334</v>
      </c>
      <c r="H381" s="6">
        <v>75.893499999999989</v>
      </c>
      <c r="M381" s="7" t="s">
        <v>33</v>
      </c>
      <c r="N381" s="6">
        <v>13.566666666666668</v>
      </c>
      <c r="O381" s="6">
        <v>7.3</v>
      </c>
      <c r="P381" s="6">
        <v>13.183333333333332</v>
      </c>
      <c r="Q381" s="6">
        <v>7.55</v>
      </c>
      <c r="R381" s="6">
        <v>13.983333333333333</v>
      </c>
      <c r="S381" s="6">
        <f t="shared" si="20"/>
        <v>55.583333333333329</v>
      </c>
      <c r="T381" s="40">
        <f t="shared" si="21"/>
        <v>7.6823373987218585E-3</v>
      </c>
    </row>
    <row r="382" spans="1:20">
      <c r="A382" s="7" t="s">
        <v>166</v>
      </c>
      <c r="B382" s="6">
        <v>10.733333333333334</v>
      </c>
      <c r="C382" s="6">
        <v>7.35</v>
      </c>
      <c r="D382" s="6">
        <v>14.616666666666667</v>
      </c>
      <c r="E382" s="6">
        <v>3.1333333333333329</v>
      </c>
      <c r="F382" s="6">
        <v>5.0333333333333332</v>
      </c>
      <c r="G382" s="6">
        <v>5.0999999999999996</v>
      </c>
      <c r="H382" s="6">
        <v>45.966666666666669</v>
      </c>
      <c r="M382" s="7" t="s">
        <v>166</v>
      </c>
      <c r="N382" s="6">
        <v>10.733333333333334</v>
      </c>
      <c r="O382" s="6">
        <v>7.35</v>
      </c>
      <c r="P382" s="6">
        <v>14.616666666666667</v>
      </c>
      <c r="Q382" s="6">
        <v>3.1333333333333329</v>
      </c>
      <c r="R382" s="6">
        <v>5.0333333333333332</v>
      </c>
      <c r="S382" s="6">
        <f t="shared" si="20"/>
        <v>40.866666666666667</v>
      </c>
      <c r="T382" s="40">
        <f t="shared" si="21"/>
        <v>5.6483032388803594E-3</v>
      </c>
    </row>
    <row r="383" spans="1:20">
      <c r="A383" s="7" t="s">
        <v>248</v>
      </c>
      <c r="B383" s="6">
        <v>2</v>
      </c>
      <c r="C383" s="6">
        <v>7.0333333333333332</v>
      </c>
      <c r="D383" s="6">
        <v>12.133333333333333</v>
      </c>
      <c r="E383" s="6">
        <v>1.0166666666666666</v>
      </c>
      <c r="F383" s="6">
        <v>12.049999999999999</v>
      </c>
      <c r="G383" s="6">
        <v>5.9666666666666659</v>
      </c>
      <c r="H383" s="6">
        <v>40.199999999999996</v>
      </c>
      <c r="M383" s="7" t="s">
        <v>183</v>
      </c>
      <c r="N383" s="6">
        <v>21.166666666666668</v>
      </c>
      <c r="O383" s="6">
        <v>1.0166666666666666</v>
      </c>
      <c r="P383" s="6">
        <v>4.666666666666667</v>
      </c>
      <c r="Q383" s="6">
        <v>4.1500000000000004</v>
      </c>
      <c r="R383" s="6">
        <v>4.3</v>
      </c>
      <c r="S383" s="6">
        <f t="shared" si="20"/>
        <v>35.299999999999997</v>
      </c>
      <c r="T383" s="40">
        <f t="shared" si="21"/>
        <v>4.878917724285726E-3</v>
      </c>
    </row>
    <row r="384" spans="1:20">
      <c r="A384" s="7" t="s">
        <v>183</v>
      </c>
      <c r="B384" s="6">
        <v>21.166666666666668</v>
      </c>
      <c r="C384" s="6">
        <v>1.0166666666666666</v>
      </c>
      <c r="D384" s="6">
        <v>4.666666666666667</v>
      </c>
      <c r="E384" s="6">
        <v>4.1500000000000004</v>
      </c>
      <c r="F384" s="6">
        <v>4.3</v>
      </c>
      <c r="G384" s="6">
        <v>1.25</v>
      </c>
      <c r="H384" s="6">
        <v>36.549999999999997</v>
      </c>
      <c r="M384" s="7" t="s">
        <v>248</v>
      </c>
      <c r="N384" s="6">
        <v>2</v>
      </c>
      <c r="O384" s="6">
        <v>7.0333333333333332</v>
      </c>
      <c r="P384" s="6">
        <v>12.133333333333333</v>
      </c>
      <c r="Q384" s="6">
        <v>1.0166666666666666</v>
      </c>
      <c r="R384" s="6">
        <v>12.049999999999999</v>
      </c>
      <c r="S384" s="6">
        <f t="shared" si="20"/>
        <v>34.233333333333327</v>
      </c>
      <c r="T384" s="40">
        <f t="shared" si="21"/>
        <v>4.7314905598125024E-3</v>
      </c>
    </row>
    <row r="385" spans="1:20">
      <c r="A385" s="7" t="s">
        <v>207</v>
      </c>
      <c r="B385" s="6">
        <v>4.5999999999999996</v>
      </c>
      <c r="C385" s="6">
        <v>4.7333333333333325</v>
      </c>
      <c r="D385" s="6">
        <v>8.1999999999999993</v>
      </c>
      <c r="E385" s="6">
        <v>2.1166666666666667</v>
      </c>
      <c r="F385" s="6">
        <v>2.8166666666666669</v>
      </c>
      <c r="G385" s="6">
        <v>2.0666666666666669</v>
      </c>
      <c r="H385" s="6">
        <v>24.533333333333331</v>
      </c>
      <c r="M385" s="7" t="s">
        <v>207</v>
      </c>
      <c r="N385" s="6">
        <v>4.5999999999999996</v>
      </c>
      <c r="O385" s="6">
        <v>4.7333333333333325</v>
      </c>
      <c r="P385" s="6">
        <v>8.1999999999999993</v>
      </c>
      <c r="Q385" s="6">
        <v>2.1166666666666667</v>
      </c>
      <c r="R385" s="6">
        <v>2.8166666666666669</v>
      </c>
      <c r="S385" s="6">
        <f t="shared" si="20"/>
        <v>22.466666666666665</v>
      </c>
      <c r="T385" s="40">
        <f t="shared" si="21"/>
        <v>3.1051846517172609E-3</v>
      </c>
    </row>
    <row r="386" spans="1:20">
      <c r="A386" s="7" t="s">
        <v>229</v>
      </c>
      <c r="B386" s="6">
        <v>9.7833333333333332</v>
      </c>
      <c r="C386" s="6">
        <v>4.8666666666666663</v>
      </c>
      <c r="D386" s="6">
        <v>3.1166666666666671</v>
      </c>
      <c r="E386" s="6"/>
      <c r="F386" s="6">
        <v>0.1</v>
      </c>
      <c r="G386" s="6">
        <v>3.1</v>
      </c>
      <c r="H386" s="6">
        <v>20.966666666666669</v>
      </c>
      <c r="M386" s="7" t="s">
        <v>229</v>
      </c>
      <c r="N386" s="6">
        <v>9.7833333333333332</v>
      </c>
      <c r="O386" s="6">
        <v>4.8666666666666663</v>
      </c>
      <c r="P386" s="6">
        <v>3.1166666666666671</v>
      </c>
      <c r="Q386" s="6"/>
      <c r="R386" s="6">
        <v>0.1</v>
      </c>
      <c r="S386" s="6">
        <f t="shared" si="20"/>
        <v>17.866666666666667</v>
      </c>
      <c r="T386" s="40">
        <f t="shared" si="21"/>
        <v>2.4694050049264868E-3</v>
      </c>
    </row>
    <row r="387" spans="1:20">
      <c r="A387" s="7" t="s">
        <v>255</v>
      </c>
      <c r="B387" s="6">
        <v>2.9666666666666668</v>
      </c>
      <c r="C387" s="6">
        <v>6.1166666666666671</v>
      </c>
      <c r="D387" s="6">
        <v>5.4333333333333336</v>
      </c>
      <c r="E387" s="6">
        <v>1.1166666666666667</v>
      </c>
      <c r="F387" s="6">
        <v>1.1166666666666667</v>
      </c>
      <c r="G387" s="6">
        <v>0.63333333333333341</v>
      </c>
      <c r="H387" s="6">
        <v>17.383333333333333</v>
      </c>
      <c r="M387" s="7" t="s">
        <v>255</v>
      </c>
      <c r="N387" s="6">
        <v>2.9666666666666668</v>
      </c>
      <c r="O387" s="6">
        <v>6.1166666666666671</v>
      </c>
      <c r="P387" s="6">
        <v>5.4333333333333336</v>
      </c>
      <c r="Q387" s="6">
        <v>1.1166666666666667</v>
      </c>
      <c r="R387" s="6">
        <v>1.1166666666666667</v>
      </c>
      <c r="S387" s="6">
        <f t="shared" si="20"/>
        <v>16.75</v>
      </c>
      <c r="T387" s="40">
        <f t="shared" si="21"/>
        <v>2.3150671921185811E-3</v>
      </c>
    </row>
    <row r="388" spans="1:20">
      <c r="A388" s="7" t="s">
        <v>180</v>
      </c>
      <c r="B388" s="6">
        <v>4.166666666666667</v>
      </c>
      <c r="C388" s="6">
        <v>3.6166666666666667</v>
      </c>
      <c r="D388" s="6">
        <v>1.0833333333333333</v>
      </c>
      <c r="E388" s="6">
        <v>3</v>
      </c>
      <c r="F388" s="6">
        <v>0.58333333333333337</v>
      </c>
      <c r="G388" s="6">
        <v>2.6166666666666667</v>
      </c>
      <c r="H388" s="6">
        <v>15.066666666666668</v>
      </c>
      <c r="M388" s="7" t="s">
        <v>180</v>
      </c>
      <c r="N388" s="6">
        <v>4.166666666666667</v>
      </c>
      <c r="O388" s="6">
        <v>3.6166666666666667</v>
      </c>
      <c r="P388" s="6">
        <v>1.0833333333333333</v>
      </c>
      <c r="Q388" s="6">
        <v>3</v>
      </c>
      <c r="R388" s="6">
        <v>0.58333333333333337</v>
      </c>
      <c r="S388" s="6">
        <f t="shared" si="20"/>
        <v>12.450000000000001</v>
      </c>
      <c r="T388" s="40">
        <f t="shared" si="21"/>
        <v>1.7207514353359008E-3</v>
      </c>
    </row>
    <row r="389" spans="1:20">
      <c r="A389" s="7" t="s">
        <v>54</v>
      </c>
      <c r="B389" s="6">
        <v>1.1333333333333333</v>
      </c>
      <c r="C389" s="6"/>
      <c r="D389" s="6">
        <v>0.81666666666666665</v>
      </c>
      <c r="E389" s="6">
        <v>4.0166666666666666</v>
      </c>
      <c r="F389" s="6"/>
      <c r="G389" s="6">
        <v>5.2833333333333332</v>
      </c>
      <c r="H389" s="6">
        <v>11.25</v>
      </c>
      <c r="M389" s="7" t="s">
        <v>189</v>
      </c>
      <c r="N389" s="6"/>
      <c r="O389" s="6">
        <v>4.05</v>
      </c>
      <c r="P389" s="6">
        <v>1.3333333333333335</v>
      </c>
      <c r="Q389" s="6">
        <v>1.0166666666666666</v>
      </c>
      <c r="R389" s="6">
        <v>6.6666666666666666E-2</v>
      </c>
      <c r="S389" s="6">
        <f t="shared" si="20"/>
        <v>6.4666666666666659</v>
      </c>
      <c r="T389" s="40">
        <f t="shared" si="21"/>
        <v>8.9377718461891478E-4</v>
      </c>
    </row>
    <row r="390" spans="1:20">
      <c r="A390" s="7" t="s">
        <v>189</v>
      </c>
      <c r="B390" s="6"/>
      <c r="C390" s="6">
        <v>4.05</v>
      </c>
      <c r="D390" s="6">
        <v>1.3333333333333335</v>
      </c>
      <c r="E390" s="6">
        <v>1.0166666666666666</v>
      </c>
      <c r="F390" s="6">
        <v>6.6666666666666666E-2</v>
      </c>
      <c r="G390" s="6">
        <v>4.1333333333333329</v>
      </c>
      <c r="H390" s="6">
        <v>10.599999999999998</v>
      </c>
      <c r="M390" s="7" t="s">
        <v>54</v>
      </c>
      <c r="N390" s="6">
        <v>1.1333333333333333</v>
      </c>
      <c r="O390" s="6"/>
      <c r="P390" s="6">
        <v>0.81666666666666665</v>
      </c>
      <c r="Q390" s="6">
        <v>4.0166666666666666</v>
      </c>
      <c r="R390" s="6"/>
      <c r="S390" s="6">
        <f t="shared" si="20"/>
        <v>5.9666666666666668</v>
      </c>
      <c r="T390" s="40">
        <f t="shared" si="21"/>
        <v>8.2467070127209162E-4</v>
      </c>
    </row>
    <row r="391" spans="1:20" ht="13.8">
      <c r="A391" s="7" t="s">
        <v>455</v>
      </c>
      <c r="B391" s="6">
        <v>1615.9609999999998</v>
      </c>
      <c r="C391" s="6">
        <v>1606.209333333333</v>
      </c>
      <c r="D391" s="6">
        <v>1685.1043333333332</v>
      </c>
      <c r="E391" s="6">
        <v>1104.9060000000002</v>
      </c>
      <c r="F391" s="6">
        <v>1223.0304999999996</v>
      </c>
      <c r="G391" s="6">
        <v>1586.2808333333332</v>
      </c>
      <c r="H391" s="6">
        <v>8821.4920000000002</v>
      </c>
      <c r="M391" s="23" t="s">
        <v>455</v>
      </c>
      <c r="N391" s="22">
        <f t="shared" ref="N391:R391" si="22">SUM(N358:N390)</f>
        <v>1615.961</v>
      </c>
      <c r="O391" s="22">
        <f t="shared" si="22"/>
        <v>1606.209333333333</v>
      </c>
      <c r="P391" s="22">
        <f t="shared" si="22"/>
        <v>1685.1043333333332</v>
      </c>
      <c r="Q391" s="22">
        <f t="shared" si="22"/>
        <v>1104.9060000000002</v>
      </c>
      <c r="R391" s="22">
        <f t="shared" si="22"/>
        <v>1223.0304999999992</v>
      </c>
      <c r="S391" s="22">
        <f>SUM(S358:S390)</f>
        <v>7235.2111666666651</v>
      </c>
      <c r="T391" s="41">
        <f t="shared" si="21"/>
        <v>1</v>
      </c>
    </row>
    <row r="393" spans="1:20" hidden="1"/>
    <row r="394" spans="1:20" hidden="1"/>
    <row r="395" spans="1:20" ht="17.399999999999999">
      <c r="A395" s="4" t="s">
        <v>3</v>
      </c>
      <c r="B395" t="s">
        <v>463</v>
      </c>
      <c r="M395" s="12" t="s">
        <v>502</v>
      </c>
    </row>
    <row r="397" spans="1:20" hidden="1">
      <c r="A397" s="4" t="s">
        <v>483</v>
      </c>
      <c r="B397" s="4" t="s">
        <v>454</v>
      </c>
    </row>
    <row r="398" spans="1:20" ht="41.4">
      <c r="A398" s="4" t="s">
        <v>456</v>
      </c>
      <c r="B398" s="2" t="s">
        <v>457</v>
      </c>
      <c r="C398" s="2" t="s">
        <v>458</v>
      </c>
      <c r="D398" s="2" t="s">
        <v>459</v>
      </c>
      <c r="E398" s="2" t="s">
        <v>460</v>
      </c>
      <c r="F398" s="2" t="s">
        <v>461</v>
      </c>
      <c r="G398" s="2" t="s">
        <v>462</v>
      </c>
      <c r="H398" s="2" t="s">
        <v>455</v>
      </c>
      <c r="M398" s="20" t="s">
        <v>12</v>
      </c>
      <c r="N398" s="20" t="s">
        <v>457</v>
      </c>
      <c r="O398" s="20" t="s">
        <v>458</v>
      </c>
      <c r="P398" s="20" t="s">
        <v>459</v>
      </c>
      <c r="Q398" s="20" t="s">
        <v>460</v>
      </c>
      <c r="R398" s="20" t="s">
        <v>461</v>
      </c>
      <c r="S398" s="20" t="s">
        <v>510</v>
      </c>
      <c r="T398" s="39" t="s">
        <v>499</v>
      </c>
    </row>
    <row r="399" spans="1:20">
      <c r="A399" s="7" t="s">
        <v>50</v>
      </c>
      <c r="B399" s="6">
        <v>177.19550000000001</v>
      </c>
      <c r="C399" s="6">
        <v>161.21083333333334</v>
      </c>
      <c r="D399" s="6">
        <v>216.28149999999999</v>
      </c>
      <c r="E399" s="6">
        <v>183.83233333333334</v>
      </c>
      <c r="F399" s="6">
        <v>215.90266666666668</v>
      </c>
      <c r="G399" s="6">
        <v>188.01616666666666</v>
      </c>
      <c r="H399" s="6">
        <v>1142.4389999999999</v>
      </c>
      <c r="M399" s="7" t="s">
        <v>50</v>
      </c>
      <c r="N399" s="6">
        <v>177.19550000000001</v>
      </c>
      <c r="O399" s="6">
        <v>161.21083333333334</v>
      </c>
      <c r="P399" s="6">
        <v>216.28149999999999</v>
      </c>
      <c r="Q399" s="6">
        <v>183.83233333333334</v>
      </c>
      <c r="R399" s="6">
        <v>215.90266666666668</v>
      </c>
      <c r="S399" s="6">
        <f t="shared" ref="S399:S430" si="23">SUM(N399:R399)</f>
        <v>954.4228333333333</v>
      </c>
      <c r="T399" s="40">
        <f>+S399/$S$526</f>
        <v>0.1319136112751558</v>
      </c>
    </row>
    <row r="400" spans="1:20">
      <c r="A400" s="7" t="s">
        <v>148</v>
      </c>
      <c r="B400" s="6">
        <v>152.70666666666665</v>
      </c>
      <c r="C400" s="6">
        <v>152.42316666666667</v>
      </c>
      <c r="D400" s="6">
        <v>143.18</v>
      </c>
      <c r="E400" s="6">
        <v>107.74666666666667</v>
      </c>
      <c r="F400" s="6">
        <v>82.431666666666658</v>
      </c>
      <c r="G400" s="6">
        <v>103.77416666666666</v>
      </c>
      <c r="H400" s="6">
        <v>742.26233333333323</v>
      </c>
      <c r="M400" s="7" t="s">
        <v>148</v>
      </c>
      <c r="N400" s="6">
        <v>152.70666666666665</v>
      </c>
      <c r="O400" s="6">
        <v>152.42316666666667</v>
      </c>
      <c r="P400" s="6">
        <v>143.18</v>
      </c>
      <c r="Q400" s="6">
        <v>107.74666666666667</v>
      </c>
      <c r="R400" s="6">
        <v>82.431666666666658</v>
      </c>
      <c r="S400" s="6">
        <f t="shared" si="23"/>
        <v>638.48816666666653</v>
      </c>
      <c r="T400" s="40">
        <f t="shared" ref="T400:T463" si="24">+S400/$S$526</f>
        <v>8.8247343713787452E-2</v>
      </c>
    </row>
    <row r="401" spans="1:20">
      <c r="A401" s="7" t="s">
        <v>145</v>
      </c>
      <c r="B401" s="6">
        <v>89.48666666666665</v>
      </c>
      <c r="C401" s="6">
        <v>91.35499999999999</v>
      </c>
      <c r="D401" s="6">
        <v>93.098833333333332</v>
      </c>
      <c r="E401" s="6">
        <v>79.220833333333331</v>
      </c>
      <c r="F401" s="6">
        <v>38.569166666666668</v>
      </c>
      <c r="G401" s="6">
        <v>54.085833333333341</v>
      </c>
      <c r="H401" s="6">
        <v>445.81633333333332</v>
      </c>
      <c r="M401" s="7" t="s">
        <v>191</v>
      </c>
      <c r="N401" s="6">
        <v>111.5115</v>
      </c>
      <c r="O401" s="6">
        <v>89.744</v>
      </c>
      <c r="P401" s="6">
        <v>60.346499999999999</v>
      </c>
      <c r="Q401" s="6">
        <v>71.975666666666669</v>
      </c>
      <c r="R401" s="6">
        <v>66.274666666666661</v>
      </c>
      <c r="S401" s="6">
        <f t="shared" si="23"/>
        <v>399.85233333333326</v>
      </c>
      <c r="T401" s="40">
        <f t="shared" si="24"/>
        <v>5.5264777229376859E-2</v>
      </c>
    </row>
    <row r="402" spans="1:20">
      <c r="A402" s="7" t="s">
        <v>129</v>
      </c>
      <c r="B402" s="6">
        <v>97.444999999999979</v>
      </c>
      <c r="C402" s="6">
        <v>101.85250000000001</v>
      </c>
      <c r="D402" s="6">
        <v>99.42583333333333</v>
      </c>
      <c r="E402" s="6">
        <v>44.206666666666663</v>
      </c>
      <c r="F402" s="6">
        <v>56.383333333333326</v>
      </c>
      <c r="G402" s="6">
        <v>44.290833333333332</v>
      </c>
      <c r="H402" s="6">
        <v>443.60416666666663</v>
      </c>
      <c r="M402" s="7" t="s">
        <v>129</v>
      </c>
      <c r="N402" s="6">
        <v>97.444999999999979</v>
      </c>
      <c r="O402" s="6">
        <v>101.85250000000001</v>
      </c>
      <c r="P402" s="6">
        <v>99.42583333333333</v>
      </c>
      <c r="Q402" s="6">
        <v>44.206666666666663</v>
      </c>
      <c r="R402" s="6">
        <v>56.383333333333326</v>
      </c>
      <c r="S402" s="6">
        <f t="shared" si="23"/>
        <v>399.31333333333328</v>
      </c>
      <c r="T402" s="40">
        <f t="shared" si="24"/>
        <v>5.519028044032899E-2</v>
      </c>
    </row>
    <row r="403" spans="1:20">
      <c r="A403" s="7" t="s">
        <v>191</v>
      </c>
      <c r="B403" s="6">
        <v>111.5115</v>
      </c>
      <c r="C403" s="6">
        <v>89.744</v>
      </c>
      <c r="D403" s="6">
        <v>60.346499999999999</v>
      </c>
      <c r="E403" s="6">
        <v>71.975666666666669</v>
      </c>
      <c r="F403" s="6">
        <v>66.274666666666661</v>
      </c>
      <c r="G403" s="6">
        <v>35.033333333333331</v>
      </c>
      <c r="H403" s="6">
        <v>434.88566666666657</v>
      </c>
      <c r="M403" s="7" t="s">
        <v>145</v>
      </c>
      <c r="N403" s="6">
        <v>89.48666666666665</v>
      </c>
      <c r="O403" s="6">
        <v>91.35499999999999</v>
      </c>
      <c r="P403" s="6">
        <v>93.098833333333332</v>
      </c>
      <c r="Q403" s="6">
        <v>79.220833333333331</v>
      </c>
      <c r="R403" s="6">
        <v>38.569166666666668</v>
      </c>
      <c r="S403" s="6">
        <f t="shared" si="23"/>
        <v>391.73050000000001</v>
      </c>
      <c r="T403" s="40">
        <f t="shared" si="24"/>
        <v>5.4142234549385521E-2</v>
      </c>
    </row>
    <row r="404" spans="1:20">
      <c r="A404" s="7" t="s">
        <v>143</v>
      </c>
      <c r="B404" s="6">
        <v>61.931333333333328</v>
      </c>
      <c r="C404" s="6">
        <v>52.19083333333333</v>
      </c>
      <c r="D404" s="6">
        <v>147.90183333333331</v>
      </c>
      <c r="E404" s="6">
        <v>34.133333333333326</v>
      </c>
      <c r="F404" s="6">
        <v>49.978666666666669</v>
      </c>
      <c r="G404" s="6">
        <v>82.395666666666656</v>
      </c>
      <c r="H404" s="6">
        <v>428.53166666666664</v>
      </c>
      <c r="M404" s="7" t="s">
        <v>143</v>
      </c>
      <c r="N404" s="6">
        <v>61.931333333333328</v>
      </c>
      <c r="O404" s="6">
        <v>52.19083333333333</v>
      </c>
      <c r="P404" s="6">
        <v>147.90183333333331</v>
      </c>
      <c r="Q404" s="6">
        <v>34.133333333333326</v>
      </c>
      <c r="R404" s="6">
        <v>49.978666666666669</v>
      </c>
      <c r="S404" s="6">
        <f t="shared" si="23"/>
        <v>346.13599999999997</v>
      </c>
      <c r="T404" s="40">
        <f t="shared" si="24"/>
        <v>4.7840483439472052E-2</v>
      </c>
    </row>
    <row r="405" spans="1:20">
      <c r="A405" s="7" t="s">
        <v>168</v>
      </c>
      <c r="B405" s="6">
        <v>60.064166666666665</v>
      </c>
      <c r="C405" s="6">
        <v>58.751500000000007</v>
      </c>
      <c r="D405" s="6">
        <v>73.608000000000004</v>
      </c>
      <c r="E405" s="6">
        <v>62.185833333333321</v>
      </c>
      <c r="F405" s="6">
        <v>42.80466666666667</v>
      </c>
      <c r="G405" s="6">
        <v>71.030833333333334</v>
      </c>
      <c r="H405" s="6">
        <v>368.44500000000005</v>
      </c>
      <c r="M405" s="7" t="s">
        <v>168</v>
      </c>
      <c r="N405" s="6">
        <v>60.064166666666665</v>
      </c>
      <c r="O405" s="6">
        <v>58.751500000000007</v>
      </c>
      <c r="P405" s="6">
        <v>73.608000000000004</v>
      </c>
      <c r="Q405" s="6">
        <v>62.185833333333321</v>
      </c>
      <c r="R405" s="6">
        <v>42.80466666666667</v>
      </c>
      <c r="S405" s="6">
        <f t="shared" si="23"/>
        <v>297.41416666666669</v>
      </c>
      <c r="T405" s="40">
        <f t="shared" si="24"/>
        <v>4.1106494311718658E-2</v>
      </c>
    </row>
    <row r="406" spans="1:20">
      <c r="A406" s="7" t="s">
        <v>26</v>
      </c>
      <c r="B406" s="6">
        <v>39.5</v>
      </c>
      <c r="C406" s="6">
        <v>51.943333333333342</v>
      </c>
      <c r="D406" s="6">
        <v>77.430000000000007</v>
      </c>
      <c r="E406" s="6">
        <v>39.533333333333331</v>
      </c>
      <c r="F406" s="6">
        <v>44.101666666666667</v>
      </c>
      <c r="G406" s="6">
        <v>66.156333333333336</v>
      </c>
      <c r="H406" s="6">
        <v>318.66466666666668</v>
      </c>
      <c r="M406" s="7" t="s">
        <v>26</v>
      </c>
      <c r="N406" s="6">
        <v>39.5</v>
      </c>
      <c r="O406" s="6">
        <v>51.943333333333342</v>
      </c>
      <c r="P406" s="6">
        <v>77.430000000000007</v>
      </c>
      <c r="Q406" s="6">
        <v>39.533333333333331</v>
      </c>
      <c r="R406" s="6">
        <v>44.101666666666667</v>
      </c>
      <c r="S406" s="6">
        <f t="shared" si="23"/>
        <v>252.50833333333333</v>
      </c>
      <c r="T406" s="40">
        <f t="shared" si="24"/>
        <v>3.489992586486821E-2</v>
      </c>
    </row>
    <row r="407" spans="1:20">
      <c r="A407" s="7" t="s">
        <v>138</v>
      </c>
      <c r="B407" s="6">
        <v>75.151333333333326</v>
      </c>
      <c r="C407" s="6">
        <v>55.958499999999987</v>
      </c>
      <c r="D407" s="6">
        <v>38.483333333333327</v>
      </c>
      <c r="E407" s="6">
        <v>41.16749999999999</v>
      </c>
      <c r="F407" s="6">
        <v>32.75</v>
      </c>
      <c r="G407" s="6">
        <v>49.033333333333331</v>
      </c>
      <c r="H407" s="6">
        <v>292.54399999999998</v>
      </c>
      <c r="M407" s="7" t="s">
        <v>138</v>
      </c>
      <c r="N407" s="6">
        <v>75.151333333333326</v>
      </c>
      <c r="O407" s="6">
        <v>55.958499999999987</v>
      </c>
      <c r="P407" s="6">
        <v>38.483333333333327</v>
      </c>
      <c r="Q407" s="6">
        <v>41.16749999999999</v>
      </c>
      <c r="R407" s="6">
        <v>32.75</v>
      </c>
      <c r="S407" s="6">
        <f t="shared" si="23"/>
        <v>243.51066666666662</v>
      </c>
      <c r="T407" s="40">
        <f t="shared" si="24"/>
        <v>3.3656331661547668E-2</v>
      </c>
    </row>
    <row r="408" spans="1:20">
      <c r="A408" s="7" t="s">
        <v>135</v>
      </c>
      <c r="B408" s="6">
        <v>52.692999999999998</v>
      </c>
      <c r="C408" s="6">
        <v>28.487833333333331</v>
      </c>
      <c r="D408" s="6">
        <v>36.155000000000001</v>
      </c>
      <c r="E408" s="6">
        <v>41.466666666666669</v>
      </c>
      <c r="F408" s="6">
        <v>34.516666666666666</v>
      </c>
      <c r="G408" s="6">
        <v>61.864166666666669</v>
      </c>
      <c r="H408" s="6">
        <v>255.18333333333334</v>
      </c>
      <c r="M408" s="7" t="s">
        <v>23</v>
      </c>
      <c r="N408" s="6">
        <v>62.271999999999998</v>
      </c>
      <c r="O408" s="6">
        <v>51.278833333333331</v>
      </c>
      <c r="P408" s="6">
        <v>25.633666666666667</v>
      </c>
      <c r="Q408" s="6">
        <v>31.251333333333335</v>
      </c>
      <c r="R408" s="6">
        <v>42.150000000000006</v>
      </c>
      <c r="S408" s="6">
        <f t="shared" si="23"/>
        <v>212.58583333333334</v>
      </c>
      <c r="T408" s="40">
        <f t="shared" si="24"/>
        <v>2.9382118702041105E-2</v>
      </c>
    </row>
    <row r="409" spans="1:20">
      <c r="A409" s="7" t="s">
        <v>132</v>
      </c>
      <c r="B409" s="6">
        <v>28.799999999999997</v>
      </c>
      <c r="C409" s="6">
        <v>30.335833333333333</v>
      </c>
      <c r="D409" s="6">
        <v>89.201666666666668</v>
      </c>
      <c r="E409" s="6">
        <v>14.716666666666665</v>
      </c>
      <c r="F409" s="6">
        <v>30.083333333333332</v>
      </c>
      <c r="G409" s="6">
        <v>47.284166666666664</v>
      </c>
      <c r="H409" s="6">
        <v>240.42166666666668</v>
      </c>
      <c r="M409" s="7" t="s">
        <v>135</v>
      </c>
      <c r="N409" s="6">
        <v>52.692999999999998</v>
      </c>
      <c r="O409" s="6">
        <v>28.487833333333331</v>
      </c>
      <c r="P409" s="6">
        <v>36.155000000000001</v>
      </c>
      <c r="Q409" s="6">
        <v>41.466666666666669</v>
      </c>
      <c r="R409" s="6">
        <v>34.516666666666666</v>
      </c>
      <c r="S409" s="6">
        <f t="shared" si="23"/>
        <v>193.31916666666666</v>
      </c>
      <c r="T409" s="40">
        <f t="shared" si="24"/>
        <v>2.6719215543743513E-2</v>
      </c>
    </row>
    <row r="410" spans="1:20">
      <c r="A410" s="7" t="s">
        <v>120</v>
      </c>
      <c r="B410" s="6">
        <v>23.316666666666666</v>
      </c>
      <c r="C410" s="6">
        <v>39.146666666666661</v>
      </c>
      <c r="D410" s="6">
        <v>37.522500000000001</v>
      </c>
      <c r="E410" s="6">
        <v>37.634999999999998</v>
      </c>
      <c r="F410" s="6">
        <v>43.45</v>
      </c>
      <c r="G410" s="6">
        <v>54.965833333333336</v>
      </c>
      <c r="H410" s="6">
        <v>236.03666666666666</v>
      </c>
      <c r="M410" s="7" t="s">
        <v>132</v>
      </c>
      <c r="N410" s="6">
        <v>28.799999999999997</v>
      </c>
      <c r="O410" s="6">
        <v>30.335833333333333</v>
      </c>
      <c r="P410" s="6">
        <v>89.201666666666668</v>
      </c>
      <c r="Q410" s="6">
        <v>14.716666666666665</v>
      </c>
      <c r="R410" s="6">
        <v>30.083333333333332</v>
      </c>
      <c r="S410" s="6">
        <f t="shared" si="23"/>
        <v>193.13750000000002</v>
      </c>
      <c r="T410" s="40">
        <f t="shared" si="24"/>
        <v>2.6694106854794168E-2</v>
      </c>
    </row>
    <row r="411" spans="1:20">
      <c r="A411" s="7" t="s">
        <v>23</v>
      </c>
      <c r="B411" s="6">
        <v>62.271999999999998</v>
      </c>
      <c r="C411" s="6">
        <v>51.278833333333331</v>
      </c>
      <c r="D411" s="6">
        <v>25.633666666666667</v>
      </c>
      <c r="E411" s="6">
        <v>31.251333333333335</v>
      </c>
      <c r="F411" s="6">
        <v>42.150000000000006</v>
      </c>
      <c r="G411" s="6">
        <v>9.1666666666666679</v>
      </c>
      <c r="H411" s="6">
        <v>221.7525</v>
      </c>
      <c r="M411" s="7" t="s">
        <v>120</v>
      </c>
      <c r="N411" s="6">
        <v>23.316666666666666</v>
      </c>
      <c r="O411" s="6">
        <v>39.146666666666661</v>
      </c>
      <c r="P411" s="6">
        <v>37.522500000000001</v>
      </c>
      <c r="Q411" s="6">
        <v>37.634999999999998</v>
      </c>
      <c r="R411" s="6">
        <v>43.45</v>
      </c>
      <c r="S411" s="6">
        <f t="shared" si="23"/>
        <v>181.07083333333333</v>
      </c>
      <c r="T411" s="40">
        <f t="shared" si="24"/>
        <v>2.5026337056690832E-2</v>
      </c>
    </row>
    <row r="412" spans="1:20">
      <c r="A412" s="7" t="s">
        <v>175</v>
      </c>
      <c r="B412" s="6">
        <v>58.467500000000001</v>
      </c>
      <c r="C412" s="6">
        <v>32.493333333333332</v>
      </c>
      <c r="D412" s="6">
        <v>24.82</v>
      </c>
      <c r="E412" s="6">
        <v>20.2</v>
      </c>
      <c r="F412" s="6">
        <v>36.990833333333335</v>
      </c>
      <c r="G412" s="6">
        <v>32</v>
      </c>
      <c r="H412" s="6">
        <v>204.97166666666666</v>
      </c>
      <c r="M412" s="7" t="s">
        <v>175</v>
      </c>
      <c r="N412" s="6">
        <v>58.467500000000001</v>
      </c>
      <c r="O412" s="6">
        <v>32.493333333333332</v>
      </c>
      <c r="P412" s="6">
        <v>24.82</v>
      </c>
      <c r="Q412" s="6">
        <v>20.2</v>
      </c>
      <c r="R412" s="6">
        <v>36.990833333333335</v>
      </c>
      <c r="S412" s="6">
        <f t="shared" si="23"/>
        <v>172.97166666666666</v>
      </c>
      <c r="T412" s="40">
        <f t="shared" si="24"/>
        <v>2.390692720394454E-2</v>
      </c>
    </row>
    <row r="413" spans="1:20">
      <c r="A413" s="7" t="s">
        <v>185</v>
      </c>
      <c r="B413" s="6">
        <v>15.1</v>
      </c>
      <c r="C413" s="6">
        <v>38.289166666666659</v>
      </c>
      <c r="D413" s="6">
        <v>32.174166666666672</v>
      </c>
      <c r="E413" s="6">
        <v>31.560833333333335</v>
      </c>
      <c r="F413" s="6">
        <v>31.376666666666665</v>
      </c>
      <c r="G413" s="6">
        <v>36.234166666666667</v>
      </c>
      <c r="H413" s="6">
        <v>184.73500000000001</v>
      </c>
      <c r="M413" s="7" t="s">
        <v>43</v>
      </c>
      <c r="N413" s="6">
        <v>8.1333333333333346</v>
      </c>
      <c r="O413" s="6">
        <v>111.23333333333332</v>
      </c>
      <c r="P413" s="6">
        <v>30.800000000000004</v>
      </c>
      <c r="Q413" s="6">
        <v>2.0833333333333335</v>
      </c>
      <c r="R413" s="6">
        <v>14.716666666666667</v>
      </c>
      <c r="S413" s="6">
        <f t="shared" si="23"/>
        <v>166.96666666666667</v>
      </c>
      <c r="T413" s="40">
        <f t="shared" si="24"/>
        <v>2.307695833894919E-2</v>
      </c>
    </row>
    <row r="414" spans="1:20">
      <c r="A414" s="7" t="s">
        <v>20</v>
      </c>
      <c r="B414" s="6">
        <v>27.15</v>
      </c>
      <c r="C414" s="6">
        <v>31.150000000000002</v>
      </c>
      <c r="D414" s="6">
        <v>22.45</v>
      </c>
      <c r="E414" s="6">
        <v>20.8</v>
      </c>
      <c r="F414" s="6">
        <v>38.503499999999995</v>
      </c>
      <c r="G414" s="6">
        <v>42.123333333333335</v>
      </c>
      <c r="H414" s="6">
        <v>182.17683333333332</v>
      </c>
      <c r="M414" s="7" t="s">
        <v>185</v>
      </c>
      <c r="N414" s="6">
        <v>15.1</v>
      </c>
      <c r="O414" s="6">
        <v>38.289166666666659</v>
      </c>
      <c r="P414" s="6">
        <v>32.174166666666672</v>
      </c>
      <c r="Q414" s="6">
        <v>31.560833333333335</v>
      </c>
      <c r="R414" s="6">
        <v>31.376666666666665</v>
      </c>
      <c r="S414" s="6">
        <f t="shared" si="23"/>
        <v>148.50083333333333</v>
      </c>
      <c r="T414" s="40">
        <f t="shared" si="24"/>
        <v>2.0524740731478763E-2</v>
      </c>
    </row>
    <row r="415" spans="1:20">
      <c r="A415" s="7" t="s">
        <v>32</v>
      </c>
      <c r="B415" s="6">
        <v>13.566666666666668</v>
      </c>
      <c r="C415" s="6">
        <v>7.3</v>
      </c>
      <c r="D415" s="6">
        <v>12.433333333333332</v>
      </c>
      <c r="E415" s="6">
        <v>7.55</v>
      </c>
      <c r="F415" s="6">
        <v>10.85</v>
      </c>
      <c r="G415" s="6">
        <v>122.36666666666667</v>
      </c>
      <c r="H415" s="6">
        <v>174.06666666666666</v>
      </c>
      <c r="M415" s="7" t="s">
        <v>20</v>
      </c>
      <c r="N415" s="6">
        <v>27.15</v>
      </c>
      <c r="O415" s="6">
        <v>31.150000000000002</v>
      </c>
      <c r="P415" s="6">
        <v>22.45</v>
      </c>
      <c r="Q415" s="6">
        <v>20.8</v>
      </c>
      <c r="R415" s="6">
        <v>38.503499999999995</v>
      </c>
      <c r="S415" s="6">
        <f t="shared" si="23"/>
        <v>140.05349999999999</v>
      </c>
      <c r="T415" s="40">
        <f t="shared" si="24"/>
        <v>1.935720973082863E-2</v>
      </c>
    </row>
    <row r="416" spans="1:20">
      <c r="A416" s="7" t="s">
        <v>43</v>
      </c>
      <c r="B416" s="6">
        <v>8.1333333333333346</v>
      </c>
      <c r="C416" s="6">
        <v>111.23333333333332</v>
      </c>
      <c r="D416" s="6">
        <v>30.800000000000004</v>
      </c>
      <c r="E416" s="6">
        <v>2.0833333333333335</v>
      </c>
      <c r="F416" s="6">
        <v>14.716666666666667</v>
      </c>
      <c r="G416" s="6">
        <v>4.7333333333333334</v>
      </c>
      <c r="H416" s="6">
        <v>171.7</v>
      </c>
      <c r="M416" s="7" t="s">
        <v>163</v>
      </c>
      <c r="N416" s="6">
        <v>20.45</v>
      </c>
      <c r="O416" s="6">
        <v>28.95</v>
      </c>
      <c r="P416" s="6">
        <v>27.366666666666664</v>
      </c>
      <c r="Q416" s="6">
        <v>10.266666666666666</v>
      </c>
      <c r="R416" s="6">
        <v>18.266666666666666</v>
      </c>
      <c r="S416" s="6">
        <f t="shared" si="23"/>
        <v>105.3</v>
      </c>
      <c r="T416" s="40">
        <f t="shared" si="24"/>
        <v>1.4553825392840985E-2</v>
      </c>
    </row>
    <row r="417" spans="1:20">
      <c r="A417" s="7" t="s">
        <v>163</v>
      </c>
      <c r="B417" s="6">
        <v>20.45</v>
      </c>
      <c r="C417" s="6">
        <v>28.95</v>
      </c>
      <c r="D417" s="6">
        <v>27.366666666666664</v>
      </c>
      <c r="E417" s="6">
        <v>10.266666666666666</v>
      </c>
      <c r="F417" s="6">
        <v>18.266666666666666</v>
      </c>
      <c r="G417" s="6">
        <v>26.999999999999996</v>
      </c>
      <c r="H417" s="6">
        <v>132.29999999999998</v>
      </c>
      <c r="M417" s="7" t="s">
        <v>117</v>
      </c>
      <c r="N417" s="6">
        <v>26.749999999999996</v>
      </c>
      <c r="O417" s="6">
        <v>22.033333333333331</v>
      </c>
      <c r="P417" s="6">
        <v>18.166666666666668</v>
      </c>
      <c r="Q417" s="6">
        <v>16.866666666666667</v>
      </c>
      <c r="R417" s="6">
        <v>12.383333333333333</v>
      </c>
      <c r="S417" s="6">
        <f t="shared" si="23"/>
        <v>96.199999999999989</v>
      </c>
      <c r="T417" s="40">
        <f t="shared" si="24"/>
        <v>1.32960873959288E-2</v>
      </c>
    </row>
    <row r="418" spans="1:20">
      <c r="A418" s="7" t="s">
        <v>117</v>
      </c>
      <c r="B418" s="6">
        <v>26.749999999999996</v>
      </c>
      <c r="C418" s="6">
        <v>22.033333333333331</v>
      </c>
      <c r="D418" s="6">
        <v>18.166666666666668</v>
      </c>
      <c r="E418" s="6">
        <v>16.866666666666667</v>
      </c>
      <c r="F418" s="6">
        <v>12.383333333333333</v>
      </c>
      <c r="G418" s="6">
        <v>28.883333333333326</v>
      </c>
      <c r="H418" s="6">
        <v>125.08333333333331</v>
      </c>
      <c r="M418" s="7" t="s">
        <v>46</v>
      </c>
      <c r="N418" s="6">
        <v>15.950000000000003</v>
      </c>
      <c r="O418" s="6">
        <v>21.816666666666666</v>
      </c>
      <c r="P418" s="6">
        <v>8.8833333333333346</v>
      </c>
      <c r="Q418" s="6">
        <v>18.983333333333331</v>
      </c>
      <c r="R418" s="6">
        <v>25.470666666666666</v>
      </c>
      <c r="S418" s="6">
        <f t="shared" si="23"/>
        <v>91.103999999999985</v>
      </c>
      <c r="T418" s="40">
        <f t="shared" si="24"/>
        <v>1.2591754117657976E-2</v>
      </c>
    </row>
    <row r="419" spans="1:20">
      <c r="A419" s="7" t="s">
        <v>46</v>
      </c>
      <c r="B419" s="6">
        <v>15.950000000000003</v>
      </c>
      <c r="C419" s="6">
        <v>21.816666666666666</v>
      </c>
      <c r="D419" s="6">
        <v>8.8833333333333346</v>
      </c>
      <c r="E419" s="6">
        <v>18.983333333333331</v>
      </c>
      <c r="F419" s="6">
        <v>25.470666666666666</v>
      </c>
      <c r="G419" s="6">
        <v>29.383333333333333</v>
      </c>
      <c r="H419" s="6">
        <v>120.48733333333331</v>
      </c>
      <c r="M419" s="7" t="s">
        <v>153</v>
      </c>
      <c r="N419" s="6">
        <v>13.533333333333335</v>
      </c>
      <c r="O419" s="6">
        <v>16.600000000000001</v>
      </c>
      <c r="P419" s="6">
        <v>17.600000000000001</v>
      </c>
      <c r="Q419" s="6">
        <v>13.633333333333335</v>
      </c>
      <c r="R419" s="6">
        <v>20.25</v>
      </c>
      <c r="S419" s="6">
        <f t="shared" si="23"/>
        <v>81.616666666666674</v>
      </c>
      <c r="T419" s="40">
        <f t="shared" si="24"/>
        <v>1.1280481631646456E-2</v>
      </c>
    </row>
    <row r="420" spans="1:20">
      <c r="A420" s="7" t="s">
        <v>153</v>
      </c>
      <c r="B420" s="6">
        <v>13.533333333333335</v>
      </c>
      <c r="C420" s="6">
        <v>16.600000000000001</v>
      </c>
      <c r="D420" s="6">
        <v>17.600000000000001</v>
      </c>
      <c r="E420" s="6">
        <v>13.633333333333335</v>
      </c>
      <c r="F420" s="6">
        <v>20.25</v>
      </c>
      <c r="G420" s="6">
        <v>18.483333333333334</v>
      </c>
      <c r="H420" s="6">
        <v>100.10000000000001</v>
      </c>
      <c r="M420" s="7" t="s">
        <v>156</v>
      </c>
      <c r="N420" s="6">
        <v>12.3</v>
      </c>
      <c r="O420" s="6">
        <v>19.6875</v>
      </c>
      <c r="P420" s="6">
        <v>16.852500000000003</v>
      </c>
      <c r="Q420" s="6">
        <v>10.616666666666667</v>
      </c>
      <c r="R420" s="6">
        <v>13.133333333333335</v>
      </c>
      <c r="S420" s="6">
        <f t="shared" si="23"/>
        <v>72.59</v>
      </c>
      <c r="T420" s="40">
        <f t="shared" si="24"/>
        <v>1.0032879252291805E-2</v>
      </c>
    </row>
    <row r="421" spans="1:20">
      <c r="A421" s="7" t="s">
        <v>308</v>
      </c>
      <c r="B421" s="6">
        <v>7.583333333333333</v>
      </c>
      <c r="C421" s="6">
        <v>10.883333333333333</v>
      </c>
      <c r="D421" s="6">
        <v>17.100000000000001</v>
      </c>
      <c r="E421" s="6">
        <v>14.016666666666667</v>
      </c>
      <c r="F421" s="6">
        <v>16.55</v>
      </c>
      <c r="G421" s="6">
        <v>27.686833333333336</v>
      </c>
      <c r="H421" s="6">
        <v>93.820166666666665</v>
      </c>
      <c r="M421" s="7" t="s">
        <v>222</v>
      </c>
      <c r="N421" s="6">
        <v>29.900000000000002</v>
      </c>
      <c r="O421" s="6">
        <v>16.716666666666669</v>
      </c>
      <c r="P421" s="6">
        <v>15.616666666666667</v>
      </c>
      <c r="Q421" s="6">
        <v>5.8</v>
      </c>
      <c r="R421" s="6">
        <v>1.9333333333333331</v>
      </c>
      <c r="S421" s="6">
        <f t="shared" si="23"/>
        <v>69.966666666666683</v>
      </c>
      <c r="T421" s="40">
        <f t="shared" si="24"/>
        <v>9.6703005696654742E-3</v>
      </c>
    </row>
    <row r="422" spans="1:20">
      <c r="A422" s="7" t="s">
        <v>195</v>
      </c>
      <c r="B422" s="6">
        <v>19.25</v>
      </c>
      <c r="C422" s="6">
        <v>7.2666666666666657</v>
      </c>
      <c r="D422" s="6">
        <v>10.549999999999999</v>
      </c>
      <c r="E422" s="6">
        <v>16.266666666666666</v>
      </c>
      <c r="F422" s="6">
        <v>15.450000000000003</v>
      </c>
      <c r="G422" s="6">
        <v>18.750000000000004</v>
      </c>
      <c r="H422" s="6">
        <v>87.533333333333331</v>
      </c>
      <c r="M422" s="7" t="s">
        <v>195</v>
      </c>
      <c r="N422" s="6">
        <v>19.25</v>
      </c>
      <c r="O422" s="6">
        <v>7.2666666666666657</v>
      </c>
      <c r="P422" s="6">
        <v>10.549999999999999</v>
      </c>
      <c r="Q422" s="6">
        <v>16.266666666666666</v>
      </c>
      <c r="R422" s="6">
        <v>15.450000000000003</v>
      </c>
      <c r="S422" s="6">
        <f t="shared" si="23"/>
        <v>68.783333333333331</v>
      </c>
      <c r="T422" s="40">
        <f t="shared" si="24"/>
        <v>9.5067485590779911E-3</v>
      </c>
    </row>
    <row r="423" spans="1:20">
      <c r="A423" s="7" t="s">
        <v>374</v>
      </c>
      <c r="B423" s="6"/>
      <c r="C423" s="6"/>
      <c r="D423" s="6">
        <v>9.1999999999999993</v>
      </c>
      <c r="E423" s="6"/>
      <c r="F423" s="6">
        <v>34.009</v>
      </c>
      <c r="G423" s="6">
        <v>44.006</v>
      </c>
      <c r="H423" s="6">
        <v>87.215000000000003</v>
      </c>
      <c r="M423" s="7" t="s">
        <v>105</v>
      </c>
      <c r="N423" s="6">
        <v>2.25</v>
      </c>
      <c r="O423" s="6">
        <v>31.17133333333333</v>
      </c>
      <c r="P423" s="6">
        <v>12.005500000000001</v>
      </c>
      <c r="Q423" s="6">
        <v>10.233333333333334</v>
      </c>
      <c r="R423" s="6">
        <v>10.6</v>
      </c>
      <c r="S423" s="6">
        <f t="shared" si="23"/>
        <v>66.260166666666663</v>
      </c>
      <c r="T423" s="40">
        <f t="shared" si="24"/>
        <v>9.1580142086154712E-3</v>
      </c>
    </row>
    <row r="424" spans="1:20">
      <c r="A424" s="7" t="s">
        <v>156</v>
      </c>
      <c r="B424" s="6">
        <v>12.3</v>
      </c>
      <c r="C424" s="6">
        <v>19.6875</v>
      </c>
      <c r="D424" s="6">
        <v>16.852500000000003</v>
      </c>
      <c r="E424" s="6">
        <v>10.616666666666667</v>
      </c>
      <c r="F424" s="6">
        <v>13.133333333333335</v>
      </c>
      <c r="G424" s="6">
        <v>12.066666666666666</v>
      </c>
      <c r="H424" s="6">
        <v>84.656666666666666</v>
      </c>
      <c r="M424" s="7" t="s">
        <v>308</v>
      </c>
      <c r="N424" s="6">
        <v>7.583333333333333</v>
      </c>
      <c r="O424" s="6">
        <v>10.883333333333333</v>
      </c>
      <c r="P424" s="6">
        <v>17.100000000000001</v>
      </c>
      <c r="Q424" s="6">
        <v>14.016666666666667</v>
      </c>
      <c r="R424" s="6">
        <v>16.55</v>
      </c>
      <c r="S424" s="6">
        <f t="shared" si="23"/>
        <v>66.133333333333326</v>
      </c>
      <c r="T424" s="40">
        <f t="shared" si="24"/>
        <v>9.1404841973398258E-3</v>
      </c>
    </row>
    <row r="425" spans="1:20">
      <c r="A425" s="7" t="s">
        <v>222</v>
      </c>
      <c r="B425" s="6">
        <v>29.900000000000002</v>
      </c>
      <c r="C425" s="6">
        <v>16.716666666666669</v>
      </c>
      <c r="D425" s="6">
        <v>15.616666666666667</v>
      </c>
      <c r="E425" s="6">
        <v>5.8</v>
      </c>
      <c r="F425" s="6">
        <v>1.9333333333333331</v>
      </c>
      <c r="G425" s="6">
        <v>10.5</v>
      </c>
      <c r="H425" s="6">
        <v>80.466666666666683</v>
      </c>
      <c r="M425" s="7" t="s">
        <v>40</v>
      </c>
      <c r="N425" s="6"/>
      <c r="O425" s="6">
        <v>37.384166666666658</v>
      </c>
      <c r="P425" s="6">
        <v>22.002499999999998</v>
      </c>
      <c r="Q425" s="6"/>
      <c r="R425" s="6"/>
      <c r="S425" s="6">
        <f t="shared" si="23"/>
        <v>59.386666666666656</v>
      </c>
      <c r="T425" s="40">
        <f t="shared" si="24"/>
        <v>8.208007382046691E-3</v>
      </c>
    </row>
    <row r="426" spans="1:20">
      <c r="A426" s="7" t="s">
        <v>105</v>
      </c>
      <c r="B426" s="6">
        <v>2.25</v>
      </c>
      <c r="C426" s="6">
        <v>31.17133333333333</v>
      </c>
      <c r="D426" s="6">
        <v>12.005500000000001</v>
      </c>
      <c r="E426" s="6">
        <v>10.233333333333334</v>
      </c>
      <c r="F426" s="6">
        <v>10.6</v>
      </c>
      <c r="G426" s="6">
        <v>6.4</v>
      </c>
      <c r="H426" s="6">
        <v>72.660166666666669</v>
      </c>
      <c r="M426" s="7" t="s">
        <v>32</v>
      </c>
      <c r="N426" s="6">
        <v>13.566666666666668</v>
      </c>
      <c r="O426" s="6">
        <v>7.3</v>
      </c>
      <c r="P426" s="6">
        <v>12.433333333333332</v>
      </c>
      <c r="Q426" s="6">
        <v>7.55</v>
      </c>
      <c r="R426" s="6">
        <v>10.85</v>
      </c>
      <c r="S426" s="6">
        <f t="shared" si="23"/>
        <v>51.699999999999996</v>
      </c>
      <c r="T426" s="40">
        <f t="shared" si="24"/>
        <v>7.1456103780615276E-3</v>
      </c>
    </row>
    <row r="427" spans="1:20">
      <c r="A427" s="7" t="s">
        <v>64</v>
      </c>
      <c r="B427" s="6">
        <v>4.7833333333333332</v>
      </c>
      <c r="C427" s="6">
        <v>6.416666666666667</v>
      </c>
      <c r="D427" s="6">
        <v>28.090833333333336</v>
      </c>
      <c r="E427" s="6">
        <v>2.95</v>
      </c>
      <c r="F427" s="6">
        <v>7.6166666666666671</v>
      </c>
      <c r="G427" s="6">
        <v>22.722333333333335</v>
      </c>
      <c r="H427" s="6">
        <v>72.57983333333334</v>
      </c>
      <c r="M427" s="7" t="s">
        <v>250</v>
      </c>
      <c r="N427" s="6">
        <v>10.166666666666668</v>
      </c>
      <c r="O427" s="6">
        <v>8.1666666666666661</v>
      </c>
      <c r="P427" s="6">
        <v>14.1175</v>
      </c>
      <c r="Q427" s="6">
        <v>9.1333333333333329</v>
      </c>
      <c r="R427" s="6">
        <v>10</v>
      </c>
      <c r="S427" s="6">
        <f t="shared" si="23"/>
        <v>51.584166666666668</v>
      </c>
      <c r="T427" s="40">
        <f t="shared" si="24"/>
        <v>7.1296007094195143E-3</v>
      </c>
    </row>
    <row r="428" spans="1:20">
      <c r="A428" s="7" t="s">
        <v>250</v>
      </c>
      <c r="B428" s="6">
        <v>10.166666666666668</v>
      </c>
      <c r="C428" s="6">
        <v>8.1666666666666661</v>
      </c>
      <c r="D428" s="6">
        <v>14.1175</v>
      </c>
      <c r="E428" s="6">
        <v>9.1333333333333329</v>
      </c>
      <c r="F428" s="6">
        <v>10</v>
      </c>
      <c r="G428" s="6">
        <v>15.224166666666667</v>
      </c>
      <c r="H428" s="6">
        <v>66.808333333333337</v>
      </c>
      <c r="M428" s="7" t="s">
        <v>64</v>
      </c>
      <c r="N428" s="6">
        <v>4.7833333333333332</v>
      </c>
      <c r="O428" s="6">
        <v>6.416666666666667</v>
      </c>
      <c r="P428" s="6">
        <v>28.090833333333336</v>
      </c>
      <c r="Q428" s="6">
        <v>2.95</v>
      </c>
      <c r="R428" s="6">
        <v>7.6166666666666671</v>
      </c>
      <c r="S428" s="6">
        <f t="shared" si="23"/>
        <v>49.857500000000009</v>
      </c>
      <c r="T428" s="40">
        <f t="shared" si="24"/>
        <v>6.8909529869284857E-3</v>
      </c>
    </row>
    <row r="429" spans="1:20">
      <c r="A429" s="7" t="s">
        <v>359</v>
      </c>
      <c r="B429" s="6">
        <v>36.000999999999998</v>
      </c>
      <c r="C429" s="6">
        <v>9.3000000000000007</v>
      </c>
      <c r="D429" s="6">
        <v>4</v>
      </c>
      <c r="E429" s="6"/>
      <c r="F429" s="6"/>
      <c r="G429" s="6">
        <v>16</v>
      </c>
      <c r="H429" s="6">
        <v>65.301000000000002</v>
      </c>
      <c r="M429" s="7" t="s">
        <v>359</v>
      </c>
      <c r="N429" s="6">
        <v>36.000999999999998</v>
      </c>
      <c r="O429" s="6">
        <v>9.3000000000000007</v>
      </c>
      <c r="P429" s="6">
        <v>4</v>
      </c>
      <c r="Q429" s="6"/>
      <c r="R429" s="6"/>
      <c r="S429" s="6">
        <f t="shared" si="23"/>
        <v>49.301000000000002</v>
      </c>
      <c r="T429" s="40">
        <f t="shared" si="24"/>
        <v>6.8140374709634707E-3</v>
      </c>
    </row>
    <row r="430" spans="1:20">
      <c r="A430" s="7" t="s">
        <v>40</v>
      </c>
      <c r="B430" s="6"/>
      <c r="C430" s="6">
        <v>37.384166666666658</v>
      </c>
      <c r="D430" s="6">
        <v>22.002499999999998</v>
      </c>
      <c r="E430" s="6"/>
      <c r="F430" s="6"/>
      <c r="G430" s="6">
        <v>1</v>
      </c>
      <c r="H430" s="6">
        <v>60.386666666666656</v>
      </c>
      <c r="M430" s="7" t="s">
        <v>29</v>
      </c>
      <c r="N430" s="6">
        <v>9.1333333333333329</v>
      </c>
      <c r="O430" s="6">
        <v>6.75</v>
      </c>
      <c r="P430" s="6">
        <v>18</v>
      </c>
      <c r="Q430" s="6">
        <v>4</v>
      </c>
      <c r="R430" s="6">
        <v>11</v>
      </c>
      <c r="S430" s="6">
        <f t="shared" si="23"/>
        <v>48.883333333333333</v>
      </c>
      <c r="T430" s="40">
        <f t="shared" si="24"/>
        <v>6.7563105218744236E-3</v>
      </c>
    </row>
    <row r="431" spans="1:20">
      <c r="A431" s="7" t="s">
        <v>122</v>
      </c>
      <c r="B431" s="6">
        <v>8.5166666666666657</v>
      </c>
      <c r="C431" s="6">
        <v>1.1500000000000001</v>
      </c>
      <c r="D431" s="6">
        <v>14.516666666666669</v>
      </c>
      <c r="E431" s="6">
        <v>2.1833333333333336</v>
      </c>
      <c r="F431" s="6">
        <v>12.583333333333334</v>
      </c>
      <c r="G431" s="6">
        <v>16.853333333333332</v>
      </c>
      <c r="H431" s="6">
        <v>55.803333333333335</v>
      </c>
      <c r="M431" s="7" t="s">
        <v>374</v>
      </c>
      <c r="N431" s="6"/>
      <c r="O431" s="6"/>
      <c r="P431" s="6">
        <v>9.1999999999999993</v>
      </c>
      <c r="Q431" s="6"/>
      <c r="R431" s="6">
        <v>34.009</v>
      </c>
      <c r="S431" s="6">
        <f t="shared" ref="S431:S462" si="25">SUM(N431:R431)</f>
        <v>43.209000000000003</v>
      </c>
      <c r="T431" s="40">
        <f t="shared" si="24"/>
        <v>5.9720440778657756E-3</v>
      </c>
    </row>
    <row r="432" spans="1:20">
      <c r="A432" s="7" t="s">
        <v>29</v>
      </c>
      <c r="B432" s="6">
        <v>9.1333333333333329</v>
      </c>
      <c r="C432" s="6">
        <v>6.75</v>
      </c>
      <c r="D432" s="6">
        <v>18</v>
      </c>
      <c r="E432" s="6">
        <v>4</v>
      </c>
      <c r="F432" s="6">
        <v>11</v>
      </c>
      <c r="G432" s="6">
        <v>4</v>
      </c>
      <c r="H432" s="6">
        <v>52.883333333333333</v>
      </c>
      <c r="M432" s="7" t="s">
        <v>193</v>
      </c>
      <c r="N432" s="6">
        <v>2.3666666666666667</v>
      </c>
      <c r="O432" s="6">
        <v>10.816666666666666</v>
      </c>
      <c r="P432" s="6">
        <v>5.7833333333333332</v>
      </c>
      <c r="Q432" s="6">
        <v>17.09</v>
      </c>
      <c r="R432" s="6">
        <v>5.05</v>
      </c>
      <c r="S432" s="6">
        <f t="shared" si="25"/>
        <v>41.106666666666669</v>
      </c>
      <c r="T432" s="40">
        <f t="shared" si="24"/>
        <v>5.6814743508868323E-3</v>
      </c>
    </row>
    <row r="433" spans="1:20">
      <c r="A433" s="7" t="s">
        <v>193</v>
      </c>
      <c r="B433" s="6">
        <v>2.3666666666666667</v>
      </c>
      <c r="C433" s="6">
        <v>10.816666666666666</v>
      </c>
      <c r="D433" s="6">
        <v>5.7833333333333332</v>
      </c>
      <c r="E433" s="6">
        <v>17.09</v>
      </c>
      <c r="F433" s="6">
        <v>5.05</v>
      </c>
      <c r="G433" s="6">
        <v>10.166666666666666</v>
      </c>
      <c r="H433" s="6">
        <v>51.273333333333333</v>
      </c>
      <c r="M433" s="7" t="s">
        <v>165</v>
      </c>
      <c r="N433" s="6">
        <v>10.733333333333334</v>
      </c>
      <c r="O433" s="6">
        <v>7.35</v>
      </c>
      <c r="P433" s="6">
        <v>14.616666666666667</v>
      </c>
      <c r="Q433" s="6">
        <v>3.1333333333333329</v>
      </c>
      <c r="R433" s="6">
        <v>5.0333333333333332</v>
      </c>
      <c r="S433" s="6">
        <f t="shared" si="25"/>
        <v>40.866666666666667</v>
      </c>
      <c r="T433" s="40">
        <f t="shared" si="24"/>
        <v>5.6483032388803568E-3</v>
      </c>
    </row>
    <row r="434" spans="1:20">
      <c r="A434" s="7" t="s">
        <v>165</v>
      </c>
      <c r="B434" s="6">
        <v>10.733333333333334</v>
      </c>
      <c r="C434" s="6">
        <v>7.35</v>
      </c>
      <c r="D434" s="6">
        <v>14.616666666666667</v>
      </c>
      <c r="E434" s="6">
        <v>3.1333333333333329</v>
      </c>
      <c r="F434" s="6">
        <v>5.0333333333333332</v>
      </c>
      <c r="G434" s="6">
        <v>5.0999999999999996</v>
      </c>
      <c r="H434" s="6">
        <v>45.966666666666669</v>
      </c>
      <c r="M434" s="7" t="s">
        <v>122</v>
      </c>
      <c r="N434" s="6">
        <v>8.5166666666666657</v>
      </c>
      <c r="O434" s="6">
        <v>1.1500000000000001</v>
      </c>
      <c r="P434" s="6">
        <v>14.516666666666669</v>
      </c>
      <c r="Q434" s="6">
        <v>2.1833333333333336</v>
      </c>
      <c r="R434" s="6">
        <v>12.583333333333334</v>
      </c>
      <c r="S434" s="6">
        <f t="shared" si="25"/>
        <v>38.950000000000003</v>
      </c>
      <c r="T434" s="40">
        <f t="shared" si="24"/>
        <v>5.3833950527175352E-3</v>
      </c>
    </row>
    <row r="435" spans="1:20">
      <c r="A435" s="7" t="s">
        <v>216</v>
      </c>
      <c r="B435" s="6">
        <v>8</v>
      </c>
      <c r="C435" s="6"/>
      <c r="D435" s="6">
        <v>9.0833333333333339</v>
      </c>
      <c r="E435" s="6">
        <v>4.9666666666666668</v>
      </c>
      <c r="F435" s="6">
        <v>4.083333333333333</v>
      </c>
      <c r="G435" s="6">
        <v>19.033333333333331</v>
      </c>
      <c r="H435" s="6">
        <v>45.166666666666671</v>
      </c>
      <c r="M435" s="7" t="s">
        <v>182</v>
      </c>
      <c r="N435" s="6">
        <v>21.166666666666668</v>
      </c>
      <c r="O435" s="6">
        <v>1.0166666666666666</v>
      </c>
      <c r="P435" s="6">
        <v>4.666666666666667</v>
      </c>
      <c r="Q435" s="6">
        <v>4.1500000000000004</v>
      </c>
      <c r="R435" s="6">
        <v>4.3</v>
      </c>
      <c r="S435" s="6">
        <f t="shared" si="25"/>
        <v>35.299999999999997</v>
      </c>
      <c r="T435" s="40">
        <f t="shared" si="24"/>
        <v>4.8789177242857243E-3</v>
      </c>
    </row>
    <row r="436" spans="1:20">
      <c r="A436" s="7" t="s">
        <v>182</v>
      </c>
      <c r="B436" s="6">
        <v>21.166666666666668</v>
      </c>
      <c r="C436" s="6">
        <v>1.0166666666666666</v>
      </c>
      <c r="D436" s="6">
        <v>4.666666666666667</v>
      </c>
      <c r="E436" s="6">
        <v>4.1500000000000004</v>
      </c>
      <c r="F436" s="6">
        <v>4.3</v>
      </c>
      <c r="G436" s="6">
        <v>1.25</v>
      </c>
      <c r="H436" s="6">
        <v>36.549999999999997</v>
      </c>
      <c r="M436" s="7" t="s">
        <v>351</v>
      </c>
      <c r="N436" s="6">
        <v>15</v>
      </c>
      <c r="O436" s="6">
        <v>13</v>
      </c>
      <c r="P436" s="6"/>
      <c r="Q436" s="6"/>
      <c r="R436" s="6"/>
      <c r="S436" s="6">
        <f t="shared" si="25"/>
        <v>28</v>
      </c>
      <c r="T436" s="40">
        <f t="shared" si="24"/>
        <v>3.8699630674221045E-3</v>
      </c>
    </row>
    <row r="437" spans="1:20">
      <c r="A437" s="7" t="s">
        <v>86</v>
      </c>
      <c r="B437" s="6">
        <v>5.75</v>
      </c>
      <c r="C437" s="6"/>
      <c r="D437" s="6">
        <v>11.883333333333333</v>
      </c>
      <c r="E437" s="6">
        <v>6.6333333333333329</v>
      </c>
      <c r="F437" s="6">
        <v>1.8333333333333333</v>
      </c>
      <c r="G437" s="6">
        <v>8.5500000000000007</v>
      </c>
      <c r="H437" s="6">
        <v>34.65</v>
      </c>
      <c r="M437" s="7" t="s">
        <v>355</v>
      </c>
      <c r="N437" s="6">
        <v>21.704000000000001</v>
      </c>
      <c r="O437" s="6">
        <v>6.1</v>
      </c>
      <c r="P437" s="6"/>
      <c r="Q437" s="6"/>
      <c r="R437" s="6"/>
      <c r="S437" s="6">
        <f t="shared" si="25"/>
        <v>27.804000000000002</v>
      </c>
      <c r="T437" s="40">
        <f t="shared" si="24"/>
        <v>3.8428733259501498E-3</v>
      </c>
    </row>
    <row r="438" spans="1:20">
      <c r="A438" s="7" t="s">
        <v>220</v>
      </c>
      <c r="B438" s="6">
        <v>3.1166666666666667</v>
      </c>
      <c r="C438" s="6">
        <v>15.004999999999999</v>
      </c>
      <c r="D438" s="6">
        <v>4.05</v>
      </c>
      <c r="E438" s="6">
        <v>2.1</v>
      </c>
      <c r="F438" s="6">
        <v>2.4166666666666665</v>
      </c>
      <c r="G438" s="6">
        <v>3.333333333333333</v>
      </c>
      <c r="H438" s="6">
        <v>30.021666666666668</v>
      </c>
      <c r="M438" s="7" t="s">
        <v>220</v>
      </c>
      <c r="N438" s="6">
        <v>3.1166666666666667</v>
      </c>
      <c r="O438" s="6">
        <v>15.004999999999999</v>
      </c>
      <c r="P438" s="6">
        <v>4.05</v>
      </c>
      <c r="Q438" s="6">
        <v>2.1</v>
      </c>
      <c r="R438" s="6">
        <v>2.4166666666666665</v>
      </c>
      <c r="S438" s="6">
        <f t="shared" si="25"/>
        <v>26.688333333333336</v>
      </c>
      <c r="T438" s="40">
        <f t="shared" si="24"/>
        <v>3.6886737261089381E-3</v>
      </c>
    </row>
    <row r="439" spans="1:20">
      <c r="A439" s="7" t="s">
        <v>351</v>
      </c>
      <c r="B439" s="6">
        <v>15</v>
      </c>
      <c r="C439" s="6">
        <v>13</v>
      </c>
      <c r="D439" s="6"/>
      <c r="E439" s="6"/>
      <c r="F439" s="6"/>
      <c r="G439" s="6"/>
      <c r="H439" s="6">
        <v>28</v>
      </c>
      <c r="M439" s="7" t="s">
        <v>216</v>
      </c>
      <c r="N439" s="6">
        <v>8</v>
      </c>
      <c r="O439" s="6"/>
      <c r="P439" s="6">
        <v>9.0833333333333339</v>
      </c>
      <c r="Q439" s="6">
        <v>4.9666666666666668</v>
      </c>
      <c r="R439" s="6">
        <v>4.083333333333333</v>
      </c>
      <c r="S439" s="6">
        <f t="shared" si="25"/>
        <v>26.133333333333336</v>
      </c>
      <c r="T439" s="40">
        <f t="shared" si="24"/>
        <v>3.6119655295939646E-3</v>
      </c>
    </row>
    <row r="440" spans="1:20">
      <c r="A440" s="7" t="s">
        <v>355</v>
      </c>
      <c r="B440" s="6">
        <v>21.704000000000001</v>
      </c>
      <c r="C440" s="6">
        <v>6.1</v>
      </c>
      <c r="D440" s="6"/>
      <c r="E440" s="6"/>
      <c r="F440" s="6"/>
      <c r="G440" s="6"/>
      <c r="H440" s="6">
        <v>27.804000000000002</v>
      </c>
      <c r="M440" s="7" t="s">
        <v>86</v>
      </c>
      <c r="N440" s="6">
        <v>5.75</v>
      </c>
      <c r="O440" s="6"/>
      <c r="P440" s="6">
        <v>11.883333333333333</v>
      </c>
      <c r="Q440" s="6">
        <v>6.6333333333333329</v>
      </c>
      <c r="R440" s="6">
        <v>1.8333333333333333</v>
      </c>
      <c r="S440" s="6">
        <f t="shared" si="25"/>
        <v>26.099999999999998</v>
      </c>
      <c r="T440" s="40">
        <f t="shared" si="24"/>
        <v>3.6073584307041756E-3</v>
      </c>
    </row>
    <row r="441" spans="1:20">
      <c r="A441" s="7" t="s">
        <v>225</v>
      </c>
      <c r="B441" s="6">
        <v>7.333333333333333</v>
      </c>
      <c r="C441" s="6">
        <v>3.3333333333333333E-2</v>
      </c>
      <c r="D441" s="6">
        <v>4.416666666666667</v>
      </c>
      <c r="E441" s="6">
        <v>6.1833333333333327</v>
      </c>
      <c r="F441" s="6">
        <v>3.1999999999999997</v>
      </c>
      <c r="G441" s="6">
        <v>3.7</v>
      </c>
      <c r="H441" s="6">
        <v>24.866666666666664</v>
      </c>
      <c r="M441" s="7" t="s">
        <v>300</v>
      </c>
      <c r="N441" s="6">
        <v>8.25</v>
      </c>
      <c r="O441" s="6">
        <v>9.5333333333333332</v>
      </c>
      <c r="P441" s="6">
        <v>6.05</v>
      </c>
      <c r="Q441" s="6"/>
      <c r="R441" s="6"/>
      <c r="S441" s="6">
        <f t="shared" si="25"/>
        <v>23.833333333333332</v>
      </c>
      <c r="T441" s="40">
        <f t="shared" si="24"/>
        <v>3.2940757061985767E-3</v>
      </c>
    </row>
    <row r="442" spans="1:20">
      <c r="A442" s="7" t="s">
        <v>203</v>
      </c>
      <c r="B442" s="6">
        <v>6.6666666666666666E-2</v>
      </c>
      <c r="C442" s="6"/>
      <c r="D442" s="6">
        <v>10.055</v>
      </c>
      <c r="E442" s="6">
        <v>1.05</v>
      </c>
      <c r="F442" s="6"/>
      <c r="G442" s="6">
        <v>13</v>
      </c>
      <c r="H442" s="6">
        <v>24.171666666666667</v>
      </c>
      <c r="M442" s="7" t="s">
        <v>99</v>
      </c>
      <c r="N442" s="6">
        <v>4.9166666666666661</v>
      </c>
      <c r="O442" s="6">
        <v>12.116666666666667</v>
      </c>
      <c r="P442" s="6"/>
      <c r="Q442" s="6">
        <v>3.45</v>
      </c>
      <c r="R442" s="6">
        <v>3</v>
      </c>
      <c r="S442" s="6">
        <f t="shared" si="25"/>
        <v>23.483333333333331</v>
      </c>
      <c r="T442" s="40">
        <f t="shared" si="24"/>
        <v>3.2457011678558001E-3</v>
      </c>
    </row>
    <row r="443" spans="1:20">
      <c r="A443" s="7" t="s">
        <v>300</v>
      </c>
      <c r="B443" s="6">
        <v>8.25</v>
      </c>
      <c r="C443" s="6">
        <v>9.5333333333333332</v>
      </c>
      <c r="D443" s="6">
        <v>6.05</v>
      </c>
      <c r="E443" s="6"/>
      <c r="F443" s="6"/>
      <c r="G443" s="6"/>
      <c r="H443" s="6">
        <v>23.833333333333332</v>
      </c>
      <c r="M443" s="7" t="s">
        <v>349</v>
      </c>
      <c r="N443" s="6">
        <v>21.308</v>
      </c>
      <c r="O443" s="6">
        <v>1.7</v>
      </c>
      <c r="P443" s="6"/>
      <c r="Q443" s="6"/>
      <c r="R443" s="6"/>
      <c r="S443" s="6">
        <f t="shared" si="25"/>
        <v>23.007999999999999</v>
      </c>
      <c r="T443" s="40">
        <f t="shared" si="24"/>
        <v>3.1800039376874206E-3</v>
      </c>
    </row>
    <row r="444" spans="1:20">
      <c r="A444" s="7" t="s">
        <v>99</v>
      </c>
      <c r="B444" s="6">
        <v>4.9166666666666661</v>
      </c>
      <c r="C444" s="6">
        <v>12.116666666666667</v>
      </c>
      <c r="D444" s="6"/>
      <c r="E444" s="6">
        <v>3.45</v>
      </c>
      <c r="F444" s="6">
        <v>3</v>
      </c>
      <c r="G444" s="6"/>
      <c r="H444" s="6">
        <v>23.483333333333331</v>
      </c>
      <c r="M444" s="7" t="s">
        <v>159</v>
      </c>
      <c r="N444" s="6">
        <v>7.2166666666666668</v>
      </c>
      <c r="O444" s="6">
        <v>8.1666666666666679</v>
      </c>
      <c r="P444" s="6">
        <v>5.1166666666666663</v>
      </c>
      <c r="Q444" s="6">
        <v>1.0666666666666667</v>
      </c>
      <c r="R444" s="6"/>
      <c r="S444" s="6">
        <f t="shared" si="25"/>
        <v>21.566666666666666</v>
      </c>
      <c r="T444" s="40">
        <f t="shared" si="24"/>
        <v>2.9807929816929781E-3</v>
      </c>
    </row>
    <row r="445" spans="1:20">
      <c r="A445" s="7" t="s">
        <v>209</v>
      </c>
      <c r="B445" s="6">
        <v>1.0833333333333333</v>
      </c>
      <c r="C445" s="6">
        <v>0.46666666666666667</v>
      </c>
      <c r="D445" s="6">
        <v>9.8000000000000007</v>
      </c>
      <c r="E445" s="6">
        <v>2.3833333333333333</v>
      </c>
      <c r="F445" s="6">
        <v>4.0666666666666664</v>
      </c>
      <c r="G445" s="6">
        <v>5.2333333333333334</v>
      </c>
      <c r="H445" s="6">
        <v>23.033333333333335</v>
      </c>
      <c r="M445" s="7" t="s">
        <v>225</v>
      </c>
      <c r="N445" s="6">
        <v>7.333333333333333</v>
      </c>
      <c r="O445" s="6">
        <v>3.3333333333333333E-2</v>
      </c>
      <c r="P445" s="6">
        <v>4.416666666666667</v>
      </c>
      <c r="Q445" s="6">
        <v>6.1833333333333327</v>
      </c>
      <c r="R445" s="6">
        <v>3.1999999999999997</v>
      </c>
      <c r="S445" s="6">
        <f t="shared" si="25"/>
        <v>21.166666666666664</v>
      </c>
      <c r="T445" s="40">
        <f t="shared" si="24"/>
        <v>2.9255077950155191E-3</v>
      </c>
    </row>
    <row r="446" spans="1:20">
      <c r="A446" s="7" t="s">
        <v>349</v>
      </c>
      <c r="B446" s="6">
        <v>21.308</v>
      </c>
      <c r="C446" s="6">
        <v>1.7</v>
      </c>
      <c r="D446" s="6"/>
      <c r="E446" s="6"/>
      <c r="F446" s="6"/>
      <c r="G446" s="6"/>
      <c r="H446" s="6">
        <v>23.007999999999999</v>
      </c>
      <c r="M446" s="7" t="s">
        <v>206</v>
      </c>
      <c r="N446" s="6">
        <v>4.5999999999999996</v>
      </c>
      <c r="O446" s="6">
        <v>3.1333333333333329</v>
      </c>
      <c r="P446" s="6">
        <v>8.1999999999999993</v>
      </c>
      <c r="Q446" s="6">
        <v>2.1166666666666667</v>
      </c>
      <c r="R446" s="6">
        <v>2.8166666666666669</v>
      </c>
      <c r="S446" s="6">
        <f t="shared" si="25"/>
        <v>20.866666666666664</v>
      </c>
      <c r="T446" s="40">
        <f t="shared" si="24"/>
        <v>2.8840439050074251E-3</v>
      </c>
    </row>
    <row r="447" spans="1:20">
      <c r="A447" s="7" t="s">
        <v>206</v>
      </c>
      <c r="B447" s="6">
        <v>4.5999999999999996</v>
      </c>
      <c r="C447" s="6">
        <v>3.1333333333333329</v>
      </c>
      <c r="D447" s="6">
        <v>8.1999999999999993</v>
      </c>
      <c r="E447" s="6">
        <v>2.1166666666666667</v>
      </c>
      <c r="F447" s="6">
        <v>2.8166666666666669</v>
      </c>
      <c r="G447" s="6">
        <v>2.0666666666666669</v>
      </c>
      <c r="H447" s="6">
        <v>22.93333333333333</v>
      </c>
      <c r="M447" s="7" t="s">
        <v>271</v>
      </c>
      <c r="N447" s="6">
        <v>2</v>
      </c>
      <c r="O447" s="6">
        <v>3.0166666666666666</v>
      </c>
      <c r="P447" s="6">
        <v>12.133333333333333</v>
      </c>
      <c r="Q447" s="6"/>
      <c r="R447" s="6">
        <v>3.6333333333333329</v>
      </c>
      <c r="S447" s="6">
        <f t="shared" si="25"/>
        <v>20.783333333333331</v>
      </c>
      <c r="T447" s="40">
        <f t="shared" si="24"/>
        <v>2.8725261577829545E-3</v>
      </c>
    </row>
    <row r="448" spans="1:20">
      <c r="A448" s="7" t="s">
        <v>159</v>
      </c>
      <c r="B448" s="6">
        <v>7.2166666666666668</v>
      </c>
      <c r="C448" s="6">
        <v>8.1666666666666679</v>
      </c>
      <c r="D448" s="6">
        <v>5.1166666666666663</v>
      </c>
      <c r="E448" s="6">
        <v>1.0666666666666667</v>
      </c>
      <c r="F448" s="6"/>
      <c r="G448" s="6">
        <v>1.0666666666666667</v>
      </c>
      <c r="H448" s="6">
        <v>22.633333333333333</v>
      </c>
      <c r="M448" s="7" t="s">
        <v>438</v>
      </c>
      <c r="N448" s="6"/>
      <c r="O448" s="6">
        <v>10.633333333333333</v>
      </c>
      <c r="P448" s="6">
        <v>5.2666666666666666</v>
      </c>
      <c r="Q448" s="6"/>
      <c r="R448" s="6">
        <v>2.4</v>
      </c>
      <c r="S448" s="6">
        <f t="shared" si="25"/>
        <v>18.299999999999997</v>
      </c>
      <c r="T448" s="40">
        <f t="shared" si="24"/>
        <v>2.5292972904937322E-3</v>
      </c>
    </row>
    <row r="449" spans="1:20">
      <c r="A449" s="7" t="s">
        <v>271</v>
      </c>
      <c r="B449" s="6">
        <v>2</v>
      </c>
      <c r="C449" s="6">
        <v>3.0166666666666666</v>
      </c>
      <c r="D449" s="6">
        <v>12.133333333333333</v>
      </c>
      <c r="E449" s="6"/>
      <c r="F449" s="6">
        <v>3.6333333333333329</v>
      </c>
      <c r="G449" s="6">
        <v>1.0666666666666667</v>
      </c>
      <c r="H449" s="6">
        <v>21.849999999999998</v>
      </c>
      <c r="M449" s="7" t="s">
        <v>232</v>
      </c>
      <c r="N449" s="6">
        <v>4</v>
      </c>
      <c r="O449" s="6">
        <v>2.1</v>
      </c>
      <c r="P449" s="6">
        <v>4</v>
      </c>
      <c r="Q449" s="6">
        <v>1.0833333333333333</v>
      </c>
      <c r="R449" s="6">
        <v>7.0000000000000009</v>
      </c>
      <c r="S449" s="6">
        <f t="shared" si="25"/>
        <v>18.183333333333334</v>
      </c>
      <c r="T449" s="40">
        <f t="shared" si="24"/>
        <v>2.5131724443794739E-3</v>
      </c>
    </row>
    <row r="450" spans="1:20">
      <c r="A450" s="7" t="s">
        <v>232</v>
      </c>
      <c r="B450" s="6">
        <v>4</v>
      </c>
      <c r="C450" s="6">
        <v>2.1</v>
      </c>
      <c r="D450" s="6">
        <v>4</v>
      </c>
      <c r="E450" s="6">
        <v>1.0833333333333333</v>
      </c>
      <c r="F450" s="6">
        <v>7.0000000000000009</v>
      </c>
      <c r="G450" s="6">
        <v>3.05</v>
      </c>
      <c r="H450" s="6">
        <v>21.233333333333334</v>
      </c>
      <c r="M450" s="7" t="s">
        <v>209</v>
      </c>
      <c r="N450" s="6">
        <v>1.0833333333333333</v>
      </c>
      <c r="O450" s="6">
        <v>0.46666666666666667</v>
      </c>
      <c r="P450" s="6">
        <v>9.8000000000000007</v>
      </c>
      <c r="Q450" s="6">
        <v>2.3833333333333333</v>
      </c>
      <c r="R450" s="6">
        <v>4.0666666666666664</v>
      </c>
      <c r="S450" s="6">
        <f t="shared" si="25"/>
        <v>17.8</v>
      </c>
      <c r="T450" s="40">
        <f t="shared" si="24"/>
        <v>2.4601908071469093E-3</v>
      </c>
    </row>
    <row r="451" spans="1:20">
      <c r="A451" s="7" t="s">
        <v>438</v>
      </c>
      <c r="B451" s="6"/>
      <c r="C451" s="6">
        <v>10.633333333333333</v>
      </c>
      <c r="D451" s="6">
        <v>5.2666666666666666</v>
      </c>
      <c r="E451" s="6"/>
      <c r="F451" s="6">
        <v>2.4</v>
      </c>
      <c r="G451" s="6">
        <v>2.4</v>
      </c>
      <c r="H451" s="6">
        <v>20.699999999999996</v>
      </c>
      <c r="M451" s="7" t="s">
        <v>254</v>
      </c>
      <c r="N451" s="6">
        <v>2.9666666666666668</v>
      </c>
      <c r="O451" s="6">
        <v>6.1166666666666671</v>
      </c>
      <c r="P451" s="6">
        <v>5.4333333333333336</v>
      </c>
      <c r="Q451" s="6">
        <v>1.1166666666666667</v>
      </c>
      <c r="R451" s="6">
        <v>1.1166666666666667</v>
      </c>
      <c r="S451" s="6">
        <f t="shared" si="25"/>
        <v>16.75</v>
      </c>
      <c r="T451" s="40">
        <f t="shared" si="24"/>
        <v>2.3150671921185802E-3</v>
      </c>
    </row>
    <row r="452" spans="1:20">
      <c r="A452" s="7" t="s">
        <v>177</v>
      </c>
      <c r="B452" s="6">
        <v>6.1</v>
      </c>
      <c r="C452" s="6">
        <v>3.1499999999999995</v>
      </c>
      <c r="D452" s="6">
        <v>0.75</v>
      </c>
      <c r="E452" s="6">
        <v>4.8333333333333339</v>
      </c>
      <c r="F452" s="6">
        <v>1.4166666666666667</v>
      </c>
      <c r="G452" s="6">
        <v>2.6166666666666667</v>
      </c>
      <c r="H452" s="6">
        <v>18.866666666666667</v>
      </c>
      <c r="M452" s="7" t="s">
        <v>177</v>
      </c>
      <c r="N452" s="6">
        <v>6.1</v>
      </c>
      <c r="O452" s="6">
        <v>3.1499999999999995</v>
      </c>
      <c r="P452" s="6">
        <v>0.75</v>
      </c>
      <c r="Q452" s="6">
        <v>4.8333333333333339</v>
      </c>
      <c r="R452" s="6">
        <v>1.4166666666666667</v>
      </c>
      <c r="S452" s="6">
        <f t="shared" si="25"/>
        <v>16.25</v>
      </c>
      <c r="T452" s="40">
        <f t="shared" si="24"/>
        <v>2.245960708771757E-3</v>
      </c>
    </row>
    <row r="453" spans="1:20">
      <c r="A453" s="7" t="s">
        <v>254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17.383333333333333</v>
      </c>
      <c r="M453" s="7" t="s">
        <v>66</v>
      </c>
      <c r="N453" s="6">
        <v>8.1</v>
      </c>
      <c r="O453" s="6">
        <v>5.8</v>
      </c>
      <c r="P453" s="6"/>
      <c r="Q453" s="6"/>
      <c r="R453" s="6"/>
      <c r="S453" s="6">
        <f t="shared" si="25"/>
        <v>13.899999999999999</v>
      </c>
      <c r="T453" s="40">
        <f t="shared" si="24"/>
        <v>1.9211602370416874E-3</v>
      </c>
    </row>
    <row r="454" spans="1:20">
      <c r="A454" s="7" t="s">
        <v>218</v>
      </c>
      <c r="B454" s="6">
        <v>9.9000000000000021</v>
      </c>
      <c r="C454" s="6">
        <v>6.6666666666666666E-2</v>
      </c>
      <c r="D454" s="6">
        <v>0.45</v>
      </c>
      <c r="E454" s="6">
        <v>3.0833333333333335</v>
      </c>
      <c r="F454" s="6">
        <v>0.11666666666666667</v>
      </c>
      <c r="G454" s="6">
        <v>2.4166666666666665</v>
      </c>
      <c r="H454" s="6">
        <v>16.033333333333335</v>
      </c>
      <c r="M454" s="7" t="s">
        <v>218</v>
      </c>
      <c r="N454" s="6">
        <v>9.9000000000000021</v>
      </c>
      <c r="O454" s="6">
        <v>6.6666666666666666E-2</v>
      </c>
      <c r="P454" s="6">
        <v>0.45</v>
      </c>
      <c r="Q454" s="6">
        <v>3.0833333333333335</v>
      </c>
      <c r="R454" s="6">
        <v>0.11666666666666667</v>
      </c>
      <c r="S454" s="6">
        <f t="shared" si="25"/>
        <v>13.616666666666669</v>
      </c>
      <c r="T454" s="40">
        <f t="shared" si="24"/>
        <v>1.8819998964784879E-3</v>
      </c>
    </row>
    <row r="455" spans="1:20">
      <c r="A455" s="7" t="s">
        <v>66</v>
      </c>
      <c r="B455" s="6">
        <v>8.1</v>
      </c>
      <c r="C455" s="6">
        <v>5.8</v>
      </c>
      <c r="D455" s="6"/>
      <c r="E455" s="6"/>
      <c r="F455" s="6"/>
      <c r="G455" s="6">
        <v>1.45</v>
      </c>
      <c r="H455" s="6">
        <v>15.349999999999998</v>
      </c>
      <c r="M455" s="7" t="s">
        <v>228</v>
      </c>
      <c r="N455" s="6">
        <v>5.15</v>
      </c>
      <c r="O455" s="6">
        <v>4.2833333333333332</v>
      </c>
      <c r="P455" s="6">
        <v>3.1166666666666671</v>
      </c>
      <c r="Q455" s="6"/>
      <c r="R455" s="6">
        <v>6.6666666666666666E-2</v>
      </c>
      <c r="S455" s="6">
        <f t="shared" si="25"/>
        <v>12.616666666666667</v>
      </c>
      <c r="T455" s="40">
        <f t="shared" si="24"/>
        <v>1.7437869297848411E-3</v>
      </c>
    </row>
    <row r="456" spans="1:20">
      <c r="A456" s="7" t="s">
        <v>252</v>
      </c>
      <c r="B456" s="6"/>
      <c r="C456" s="6">
        <v>3.0666666666666669</v>
      </c>
      <c r="D456" s="6">
        <v>2.0333333333333332</v>
      </c>
      <c r="E456" s="6">
        <v>2</v>
      </c>
      <c r="F456" s="6">
        <v>5.083333333333333</v>
      </c>
      <c r="G456" s="6">
        <v>2.9833333333333334</v>
      </c>
      <c r="H456" s="6">
        <v>15.166666666666668</v>
      </c>
      <c r="M456" s="7" t="s">
        <v>179</v>
      </c>
      <c r="N456" s="6">
        <v>4.166666666666667</v>
      </c>
      <c r="O456" s="6">
        <v>3.6166666666666667</v>
      </c>
      <c r="P456" s="6">
        <v>1.0833333333333333</v>
      </c>
      <c r="Q456" s="6">
        <v>3</v>
      </c>
      <c r="R456" s="6">
        <v>0.58333333333333337</v>
      </c>
      <c r="S456" s="6">
        <f t="shared" si="25"/>
        <v>12.450000000000001</v>
      </c>
      <c r="T456" s="40">
        <f t="shared" si="24"/>
        <v>1.7207514353359001E-3</v>
      </c>
    </row>
    <row r="457" spans="1:20">
      <c r="A457" s="7" t="s">
        <v>179</v>
      </c>
      <c r="B457" s="6">
        <v>4.166666666666667</v>
      </c>
      <c r="C457" s="6">
        <v>3.6166666666666667</v>
      </c>
      <c r="D457" s="6">
        <v>1.0833333333333333</v>
      </c>
      <c r="E457" s="6">
        <v>3</v>
      </c>
      <c r="F457" s="6">
        <v>0.58333333333333337</v>
      </c>
      <c r="G457" s="6">
        <v>2.6166666666666667</v>
      </c>
      <c r="H457" s="6">
        <v>15.066666666666668</v>
      </c>
      <c r="M457" s="7" t="s">
        <v>252</v>
      </c>
      <c r="N457" s="6"/>
      <c r="O457" s="6">
        <v>3.0666666666666669</v>
      </c>
      <c r="P457" s="6">
        <v>2.0333333333333332</v>
      </c>
      <c r="Q457" s="6">
        <v>2</v>
      </c>
      <c r="R457" s="6">
        <v>5.083333333333333</v>
      </c>
      <c r="S457" s="6">
        <f t="shared" si="25"/>
        <v>12.183333333333334</v>
      </c>
      <c r="T457" s="40">
        <f t="shared" si="24"/>
        <v>1.6838946442175942E-3</v>
      </c>
    </row>
    <row r="458" spans="1:20">
      <c r="A458" s="7" t="s">
        <v>60</v>
      </c>
      <c r="B458" s="6"/>
      <c r="C458" s="6">
        <v>7.85</v>
      </c>
      <c r="D458" s="6"/>
      <c r="E458" s="6"/>
      <c r="F458" s="6"/>
      <c r="G458" s="6">
        <v>6.25</v>
      </c>
      <c r="H458" s="6">
        <v>14.1</v>
      </c>
      <c r="M458" s="7" t="s">
        <v>35</v>
      </c>
      <c r="N458" s="6">
        <v>12.006666666666666</v>
      </c>
      <c r="O458" s="6"/>
      <c r="P458" s="6"/>
      <c r="Q458" s="6"/>
      <c r="R458" s="6"/>
      <c r="S458" s="6">
        <f t="shared" si="25"/>
        <v>12.006666666666666</v>
      </c>
      <c r="T458" s="40">
        <f t="shared" si="24"/>
        <v>1.6594770201017166E-3</v>
      </c>
    </row>
    <row r="459" spans="1:20">
      <c r="A459" s="7" t="s">
        <v>228</v>
      </c>
      <c r="B459" s="6">
        <v>5.15</v>
      </c>
      <c r="C459" s="6">
        <v>4.2833333333333332</v>
      </c>
      <c r="D459" s="6">
        <v>3.1166666666666671</v>
      </c>
      <c r="E459" s="6"/>
      <c r="F459" s="6">
        <v>6.6666666666666666E-2</v>
      </c>
      <c r="G459" s="6"/>
      <c r="H459" s="6">
        <v>12.616666666666667</v>
      </c>
      <c r="M459" s="7" t="s">
        <v>48</v>
      </c>
      <c r="N459" s="6"/>
      <c r="O459" s="6"/>
      <c r="P459" s="6"/>
      <c r="Q459" s="6">
        <v>12</v>
      </c>
      <c r="R459" s="6"/>
      <c r="S459" s="6">
        <f t="shared" si="25"/>
        <v>12</v>
      </c>
      <c r="T459" s="40">
        <f t="shared" si="24"/>
        <v>1.6585556003237589E-3</v>
      </c>
    </row>
    <row r="460" spans="1:20">
      <c r="A460" s="7" t="s">
        <v>376</v>
      </c>
      <c r="B460" s="6"/>
      <c r="C460" s="6"/>
      <c r="D460" s="6"/>
      <c r="E460" s="6"/>
      <c r="F460" s="6">
        <v>8.6</v>
      </c>
      <c r="G460" s="6">
        <v>4</v>
      </c>
      <c r="H460" s="6">
        <v>12.6</v>
      </c>
      <c r="M460" s="7" t="s">
        <v>241</v>
      </c>
      <c r="N460" s="6">
        <v>2.0499999999999998</v>
      </c>
      <c r="O460" s="6">
        <v>6.0833333333333339</v>
      </c>
      <c r="P460" s="6">
        <v>1.25</v>
      </c>
      <c r="Q460" s="6">
        <v>1.0333333333333334</v>
      </c>
      <c r="R460" s="6">
        <v>1.0333333333333334</v>
      </c>
      <c r="S460" s="6">
        <f t="shared" si="25"/>
        <v>11.45</v>
      </c>
      <c r="T460" s="40">
        <f t="shared" si="24"/>
        <v>1.5825384686422533E-3</v>
      </c>
    </row>
    <row r="461" spans="1:20">
      <c r="A461" s="7" t="s">
        <v>241</v>
      </c>
      <c r="B461" s="6">
        <v>2.0499999999999998</v>
      </c>
      <c r="C461" s="6">
        <v>6.0833333333333339</v>
      </c>
      <c r="D461" s="6">
        <v>1.25</v>
      </c>
      <c r="E461" s="6">
        <v>1.0333333333333334</v>
      </c>
      <c r="F461" s="6">
        <v>1.0333333333333334</v>
      </c>
      <c r="G461" s="6">
        <v>1.0833333333333333</v>
      </c>
      <c r="H461" s="6">
        <v>12.533333333333333</v>
      </c>
      <c r="M461" s="7" t="s">
        <v>203</v>
      </c>
      <c r="N461" s="6">
        <v>6.6666666666666666E-2</v>
      </c>
      <c r="O461" s="6"/>
      <c r="P461" s="6">
        <v>10.055</v>
      </c>
      <c r="Q461" s="6">
        <v>1.05</v>
      </c>
      <c r="R461" s="6"/>
      <c r="S461" s="6">
        <f t="shared" si="25"/>
        <v>11.171666666666667</v>
      </c>
      <c r="T461" s="40">
        <f t="shared" si="24"/>
        <v>1.5440691929125218E-3</v>
      </c>
    </row>
    <row r="462" spans="1:20">
      <c r="A462" s="7" t="s">
        <v>35</v>
      </c>
      <c r="B462" s="6">
        <v>12.006666666666666</v>
      </c>
      <c r="C462" s="6"/>
      <c r="D462" s="6"/>
      <c r="E462" s="6"/>
      <c r="F462" s="6"/>
      <c r="G462" s="6"/>
      <c r="H462" s="6">
        <v>12.006666666666666</v>
      </c>
      <c r="M462" s="7" t="s">
        <v>173</v>
      </c>
      <c r="N462" s="6">
        <v>5.083333333333333</v>
      </c>
      <c r="O462" s="6"/>
      <c r="P462" s="6">
        <v>1.5833333333333335</v>
      </c>
      <c r="Q462" s="6">
        <v>6.6666666666666666E-2</v>
      </c>
      <c r="R462" s="6">
        <v>4</v>
      </c>
      <c r="S462" s="6">
        <f t="shared" si="25"/>
        <v>10.733333333333333</v>
      </c>
      <c r="T462" s="40">
        <f t="shared" si="24"/>
        <v>1.4834858425118065E-3</v>
      </c>
    </row>
    <row r="463" spans="1:20">
      <c r="A463" s="7" t="s">
        <v>48</v>
      </c>
      <c r="B463" s="6"/>
      <c r="C463" s="6"/>
      <c r="D463" s="6"/>
      <c r="E463" s="6">
        <v>12</v>
      </c>
      <c r="F463" s="6"/>
      <c r="G463" s="6"/>
      <c r="H463" s="6">
        <v>12</v>
      </c>
      <c r="M463" s="7" t="s">
        <v>372</v>
      </c>
      <c r="N463" s="6"/>
      <c r="O463" s="6"/>
      <c r="P463" s="6">
        <v>10.000999999999999</v>
      </c>
      <c r="Q463" s="6"/>
      <c r="R463" s="6"/>
      <c r="S463" s="6">
        <f t="shared" ref="S463:S494" si="26">SUM(N463:R463)</f>
        <v>10.000999999999999</v>
      </c>
      <c r="T463" s="40">
        <f t="shared" si="24"/>
        <v>1.3822678799031594E-3</v>
      </c>
    </row>
    <row r="464" spans="1:20">
      <c r="A464" s="7" t="s">
        <v>173</v>
      </c>
      <c r="B464" s="6">
        <v>5.083333333333333</v>
      </c>
      <c r="C464" s="6"/>
      <c r="D464" s="6">
        <v>1.5833333333333335</v>
      </c>
      <c r="E464" s="6">
        <v>6.6666666666666666E-2</v>
      </c>
      <c r="F464" s="6">
        <v>4</v>
      </c>
      <c r="G464" s="6"/>
      <c r="H464" s="6">
        <v>10.733333333333333</v>
      </c>
      <c r="M464" s="7" t="s">
        <v>366</v>
      </c>
      <c r="N464" s="6">
        <v>9</v>
      </c>
      <c r="O464" s="6"/>
      <c r="P464" s="6"/>
      <c r="Q464" s="6"/>
      <c r="R464" s="6"/>
      <c r="S464" s="6">
        <f t="shared" si="26"/>
        <v>9</v>
      </c>
      <c r="T464" s="40">
        <f t="shared" ref="T464:T526" si="27">+S464/$S$526</f>
        <v>1.2439167002428193E-3</v>
      </c>
    </row>
    <row r="465" spans="1:20">
      <c r="A465" s="7" t="s">
        <v>188</v>
      </c>
      <c r="B465" s="6"/>
      <c r="C465" s="6">
        <v>4.05</v>
      </c>
      <c r="D465" s="6">
        <v>1.3333333333333335</v>
      </c>
      <c r="E465" s="6">
        <v>1.0166666666666666</v>
      </c>
      <c r="F465" s="6">
        <v>6.6666666666666666E-2</v>
      </c>
      <c r="G465" s="6">
        <v>4.1333333333333329</v>
      </c>
      <c r="H465" s="6">
        <v>10.599999999999998</v>
      </c>
      <c r="M465" s="7" t="s">
        <v>376</v>
      </c>
      <c r="N465" s="6"/>
      <c r="O465" s="6"/>
      <c r="P465" s="6"/>
      <c r="Q465" s="6"/>
      <c r="R465" s="6">
        <v>8.6</v>
      </c>
      <c r="S465" s="6">
        <f t="shared" si="26"/>
        <v>8.6</v>
      </c>
      <c r="T465" s="40">
        <f t="shared" si="27"/>
        <v>1.1886315135653605E-3</v>
      </c>
    </row>
    <row r="466" spans="1:20">
      <c r="A466" s="7" t="s">
        <v>245</v>
      </c>
      <c r="B466" s="6">
        <v>1.05</v>
      </c>
      <c r="C466" s="6">
        <v>1</v>
      </c>
      <c r="D466" s="6">
        <v>5.1333333333333329</v>
      </c>
      <c r="E466" s="6"/>
      <c r="F466" s="6">
        <v>1.0833333333333333</v>
      </c>
      <c r="G466" s="6">
        <v>2.0333333333333332</v>
      </c>
      <c r="H466" s="6">
        <v>10.299999999999999</v>
      </c>
      <c r="M466" s="7" t="s">
        <v>314</v>
      </c>
      <c r="N466" s="6">
        <v>2.1</v>
      </c>
      <c r="O466" s="6">
        <v>3.6833333333333327</v>
      </c>
      <c r="P466" s="6">
        <v>1.0833333333333333</v>
      </c>
      <c r="Q466" s="6">
        <v>1.1333333333333333</v>
      </c>
      <c r="R466" s="6">
        <v>0.41666666666666669</v>
      </c>
      <c r="S466" s="6">
        <f t="shared" si="26"/>
        <v>8.4166666666666661</v>
      </c>
      <c r="T466" s="40">
        <f t="shared" si="27"/>
        <v>1.1632924696715254E-3</v>
      </c>
    </row>
    <row r="467" spans="1:20">
      <c r="A467" s="7" t="s">
        <v>372</v>
      </c>
      <c r="B467" s="6"/>
      <c r="C467" s="6"/>
      <c r="D467" s="6">
        <v>10.000999999999999</v>
      </c>
      <c r="E467" s="6"/>
      <c r="F467" s="6"/>
      <c r="G467" s="6"/>
      <c r="H467" s="6">
        <v>10.000999999999999</v>
      </c>
      <c r="M467" s="7" t="s">
        <v>245</v>
      </c>
      <c r="N467" s="6">
        <v>1.05</v>
      </c>
      <c r="O467" s="6">
        <v>1</v>
      </c>
      <c r="P467" s="6">
        <v>5.1333333333333329</v>
      </c>
      <c r="Q467" s="6"/>
      <c r="R467" s="6">
        <v>1.0833333333333333</v>
      </c>
      <c r="S467" s="6">
        <f t="shared" si="26"/>
        <v>8.2666666666666657</v>
      </c>
      <c r="T467" s="40">
        <f t="shared" si="27"/>
        <v>1.1425605246674782E-3</v>
      </c>
    </row>
    <row r="468" spans="1:20">
      <c r="A468" s="7" t="s">
        <v>171</v>
      </c>
      <c r="B468" s="6">
        <v>1.1333333333333333</v>
      </c>
      <c r="C468" s="6"/>
      <c r="D468" s="6">
        <v>0.81666666666666665</v>
      </c>
      <c r="E468" s="6">
        <v>4.0166666666666666</v>
      </c>
      <c r="F468" s="6"/>
      <c r="G468" s="6">
        <v>3.7</v>
      </c>
      <c r="H468" s="6">
        <v>9.6666666666666679</v>
      </c>
      <c r="M468" s="7" t="s">
        <v>60</v>
      </c>
      <c r="N468" s="6"/>
      <c r="O468" s="6">
        <v>7.85</v>
      </c>
      <c r="P468" s="6"/>
      <c r="Q468" s="6"/>
      <c r="R468" s="6"/>
      <c r="S468" s="6">
        <f t="shared" si="26"/>
        <v>7.85</v>
      </c>
      <c r="T468" s="40">
        <f t="shared" si="27"/>
        <v>1.0849717885451256E-3</v>
      </c>
    </row>
    <row r="469" spans="1:20">
      <c r="A469" s="7" t="s">
        <v>269</v>
      </c>
      <c r="B469" s="6">
        <v>2.0333333333333332</v>
      </c>
      <c r="C469" s="6">
        <v>4.3333333333333339</v>
      </c>
      <c r="D469" s="6">
        <v>1.0333333333333334</v>
      </c>
      <c r="E469" s="6"/>
      <c r="F469" s="6"/>
      <c r="G469" s="6">
        <v>2.0833333333333335</v>
      </c>
      <c r="H469" s="6">
        <v>9.4833333333333343</v>
      </c>
      <c r="M469" s="7" t="s">
        <v>257</v>
      </c>
      <c r="N469" s="6"/>
      <c r="O469" s="6"/>
      <c r="P469" s="6"/>
      <c r="Q469" s="6">
        <v>1.0166666666666666</v>
      </c>
      <c r="R469" s="6">
        <v>6.4</v>
      </c>
      <c r="S469" s="6">
        <f t="shared" si="26"/>
        <v>7.416666666666667</v>
      </c>
      <c r="T469" s="40">
        <f t="shared" si="27"/>
        <v>1.0250795029778789E-3</v>
      </c>
    </row>
    <row r="470" spans="1:20">
      <c r="A470" s="7" t="s">
        <v>257</v>
      </c>
      <c r="B470" s="6"/>
      <c r="C470" s="6"/>
      <c r="D470" s="6"/>
      <c r="E470" s="6">
        <v>1.0166666666666666</v>
      </c>
      <c r="F470" s="6">
        <v>6.4</v>
      </c>
      <c r="G470" s="6">
        <v>1.8333333333333333</v>
      </c>
      <c r="H470" s="6">
        <v>9.25</v>
      </c>
      <c r="M470" s="7" t="s">
        <v>269</v>
      </c>
      <c r="N470" s="6">
        <v>2.0333333333333332</v>
      </c>
      <c r="O470" s="6">
        <v>4.3333333333333339</v>
      </c>
      <c r="P470" s="6">
        <v>1.0333333333333334</v>
      </c>
      <c r="Q470" s="6"/>
      <c r="R470" s="6"/>
      <c r="S470" s="6">
        <f t="shared" si="26"/>
        <v>7.4</v>
      </c>
      <c r="T470" s="40">
        <f t="shared" si="27"/>
        <v>1.0227759535329848E-3</v>
      </c>
    </row>
    <row r="471" spans="1:20">
      <c r="A471" s="7" t="s">
        <v>247</v>
      </c>
      <c r="B471" s="6"/>
      <c r="C471" s="6">
        <v>4.0166666666666666</v>
      </c>
      <c r="D471" s="6"/>
      <c r="E471" s="6"/>
      <c r="F471" s="6">
        <v>2.0166666666666666</v>
      </c>
      <c r="G471" s="6">
        <v>3.0666666666666664</v>
      </c>
      <c r="H471" s="6">
        <v>9.1</v>
      </c>
      <c r="M471" s="7" t="s">
        <v>312</v>
      </c>
      <c r="N471" s="6"/>
      <c r="O471" s="6"/>
      <c r="P471" s="6">
        <v>7.083333333333333</v>
      </c>
      <c r="Q471" s="6"/>
      <c r="R471" s="6"/>
      <c r="S471" s="6">
        <f t="shared" si="26"/>
        <v>7.083333333333333</v>
      </c>
      <c r="T471" s="40">
        <f t="shared" si="27"/>
        <v>9.7900851407999663E-4</v>
      </c>
    </row>
    <row r="472" spans="1:20">
      <c r="A472" s="7" t="s">
        <v>56</v>
      </c>
      <c r="B472" s="6"/>
      <c r="C472" s="6"/>
      <c r="D472" s="6"/>
      <c r="E472" s="6"/>
      <c r="F472" s="6"/>
      <c r="G472" s="6">
        <v>9.0500000000000007</v>
      </c>
      <c r="H472" s="6">
        <v>9.0500000000000007</v>
      </c>
      <c r="M472" s="7" t="s">
        <v>368</v>
      </c>
      <c r="N472" s="6">
        <v>3</v>
      </c>
      <c r="O472" s="6">
        <v>3.6</v>
      </c>
      <c r="P472" s="6"/>
      <c r="Q472" s="6"/>
      <c r="R472" s="6"/>
      <c r="S472" s="6">
        <f t="shared" si="26"/>
        <v>6.6</v>
      </c>
      <c r="T472" s="40">
        <f t="shared" si="27"/>
        <v>9.122055801780674E-4</v>
      </c>
    </row>
    <row r="473" spans="1:20">
      <c r="A473" s="7" t="s">
        <v>366</v>
      </c>
      <c r="B473" s="6">
        <v>9</v>
      </c>
      <c r="C473" s="6"/>
      <c r="D473" s="6"/>
      <c r="E473" s="6"/>
      <c r="F473" s="6"/>
      <c r="G473" s="6"/>
      <c r="H473" s="6">
        <v>9</v>
      </c>
      <c r="M473" s="7" t="s">
        <v>188</v>
      </c>
      <c r="N473" s="6"/>
      <c r="O473" s="6">
        <v>4.05</v>
      </c>
      <c r="P473" s="6">
        <v>1.3333333333333335</v>
      </c>
      <c r="Q473" s="6">
        <v>1.0166666666666666</v>
      </c>
      <c r="R473" s="6">
        <v>6.6666666666666666E-2</v>
      </c>
      <c r="S473" s="6">
        <f t="shared" si="26"/>
        <v>6.4666666666666659</v>
      </c>
      <c r="T473" s="40">
        <f t="shared" si="27"/>
        <v>8.9377718461891445E-4</v>
      </c>
    </row>
    <row r="474" spans="1:20">
      <c r="A474" s="7" t="s">
        <v>314</v>
      </c>
      <c r="B474" s="6">
        <v>2.1</v>
      </c>
      <c r="C474" s="6">
        <v>3.6833333333333327</v>
      </c>
      <c r="D474" s="6">
        <v>1.0833333333333333</v>
      </c>
      <c r="E474" s="6">
        <v>1.1333333333333333</v>
      </c>
      <c r="F474" s="6">
        <v>0.41666666666666669</v>
      </c>
      <c r="G474" s="6">
        <v>0.41666666666666669</v>
      </c>
      <c r="H474" s="6">
        <v>8.8333333333333321</v>
      </c>
      <c r="M474" s="7" t="s">
        <v>285</v>
      </c>
      <c r="N474" s="6">
        <v>0.81666666666666665</v>
      </c>
      <c r="O474" s="6">
        <v>1.1499999999999999</v>
      </c>
      <c r="P474" s="6">
        <v>2.1166666666666667</v>
      </c>
      <c r="Q474" s="6"/>
      <c r="R474" s="6">
        <v>2</v>
      </c>
      <c r="S474" s="6">
        <f t="shared" si="26"/>
        <v>6.083333333333333</v>
      </c>
      <c r="T474" s="40">
        <f t="shared" si="27"/>
        <v>8.4079554738634998E-4</v>
      </c>
    </row>
    <row r="475" spans="1:20">
      <c r="A475" s="7" t="s">
        <v>312</v>
      </c>
      <c r="B475" s="6"/>
      <c r="C475" s="6"/>
      <c r="D475" s="6">
        <v>7.083333333333333</v>
      </c>
      <c r="E475" s="6"/>
      <c r="F475" s="6"/>
      <c r="G475" s="6"/>
      <c r="H475" s="6">
        <v>7.083333333333333</v>
      </c>
      <c r="M475" s="7" t="s">
        <v>247</v>
      </c>
      <c r="N475" s="6"/>
      <c r="O475" s="6">
        <v>4.0166666666666666</v>
      </c>
      <c r="P475" s="6"/>
      <c r="Q475" s="6"/>
      <c r="R475" s="6">
        <v>2.0166666666666666</v>
      </c>
      <c r="S475" s="6">
        <f t="shared" si="26"/>
        <v>6.0333333333333332</v>
      </c>
      <c r="T475" s="40">
        <f t="shared" si="27"/>
        <v>8.3388489905166765E-4</v>
      </c>
    </row>
    <row r="476" spans="1:20">
      <c r="A476" s="7" t="s">
        <v>82</v>
      </c>
      <c r="B476" s="6"/>
      <c r="C476" s="6"/>
      <c r="D476" s="6"/>
      <c r="E476" s="6"/>
      <c r="F476" s="6"/>
      <c r="G476" s="6">
        <v>6.6166666666666663</v>
      </c>
      <c r="H476" s="6">
        <v>6.6166666666666663</v>
      </c>
      <c r="M476" s="7" t="s">
        <v>171</v>
      </c>
      <c r="N476" s="6">
        <v>1.1333333333333333</v>
      </c>
      <c r="O476" s="6"/>
      <c r="P476" s="6">
        <v>0.81666666666666665</v>
      </c>
      <c r="Q476" s="6">
        <v>4.0166666666666666</v>
      </c>
      <c r="R476" s="6"/>
      <c r="S476" s="6">
        <f t="shared" si="26"/>
        <v>5.9666666666666668</v>
      </c>
      <c r="T476" s="40">
        <f t="shared" si="27"/>
        <v>8.2467070127209129E-4</v>
      </c>
    </row>
    <row r="477" spans="1:20">
      <c r="A477" s="7" t="s">
        <v>368</v>
      </c>
      <c r="B477" s="6">
        <v>3</v>
      </c>
      <c r="C477" s="6">
        <v>3.6</v>
      </c>
      <c r="D477" s="6"/>
      <c r="E477" s="6"/>
      <c r="F477" s="6"/>
      <c r="G477" s="6"/>
      <c r="H477" s="6">
        <v>6.6</v>
      </c>
      <c r="M477" s="7" t="s">
        <v>378</v>
      </c>
      <c r="N477" s="6"/>
      <c r="O477" s="6"/>
      <c r="P477" s="6"/>
      <c r="Q477" s="6"/>
      <c r="R477" s="6">
        <v>5.6</v>
      </c>
      <c r="S477" s="6">
        <f t="shared" si="26"/>
        <v>5.6</v>
      </c>
      <c r="T477" s="40">
        <f t="shared" si="27"/>
        <v>7.7399261348442086E-4</v>
      </c>
    </row>
    <row r="478" spans="1:20">
      <c r="A478" s="7" t="s">
        <v>421</v>
      </c>
      <c r="B478" s="6"/>
      <c r="C478" s="6">
        <v>2</v>
      </c>
      <c r="D478" s="6">
        <v>2.0833333333333335</v>
      </c>
      <c r="E478" s="6">
        <v>1.0833333333333333</v>
      </c>
      <c r="F478" s="6"/>
      <c r="G478" s="6">
        <v>1.0833333333333333</v>
      </c>
      <c r="H478" s="6">
        <v>6.25</v>
      </c>
      <c r="M478" s="7" t="s">
        <v>421</v>
      </c>
      <c r="N478" s="6"/>
      <c r="O478" s="6">
        <v>2</v>
      </c>
      <c r="P478" s="6">
        <v>2.0833333333333335</v>
      </c>
      <c r="Q478" s="6">
        <v>1.0833333333333333</v>
      </c>
      <c r="R478" s="6"/>
      <c r="S478" s="6">
        <f t="shared" si="26"/>
        <v>5.166666666666667</v>
      </c>
      <c r="T478" s="40">
        <f t="shared" si="27"/>
        <v>7.1410032791717406E-4</v>
      </c>
    </row>
    <row r="479" spans="1:20">
      <c r="A479" s="7" t="s">
        <v>285</v>
      </c>
      <c r="B479" s="6">
        <v>0.81666666666666665</v>
      </c>
      <c r="C479" s="6">
        <v>1.1499999999999999</v>
      </c>
      <c r="D479" s="6">
        <v>2.1166666666666667</v>
      </c>
      <c r="E479" s="6"/>
      <c r="F479" s="6">
        <v>2</v>
      </c>
      <c r="G479" s="6"/>
      <c r="H479" s="6">
        <v>6.083333333333333</v>
      </c>
      <c r="M479" s="7" t="s">
        <v>362</v>
      </c>
      <c r="N479" s="6">
        <v>5.0666666666666664</v>
      </c>
      <c r="O479" s="6"/>
      <c r="P479" s="6"/>
      <c r="Q479" s="6"/>
      <c r="R479" s="6"/>
      <c r="S479" s="6">
        <f t="shared" si="26"/>
        <v>5.0666666666666664</v>
      </c>
      <c r="T479" s="40">
        <f t="shared" si="27"/>
        <v>7.0027903124780929E-4</v>
      </c>
    </row>
    <row r="480" spans="1:20">
      <c r="A480" s="7" t="s">
        <v>446</v>
      </c>
      <c r="B480" s="6"/>
      <c r="C480" s="6"/>
      <c r="D480" s="6">
        <v>1.0833333333333333</v>
      </c>
      <c r="E480" s="6"/>
      <c r="F480" s="6">
        <v>2</v>
      </c>
      <c r="G480" s="6">
        <v>2.833333333333333</v>
      </c>
      <c r="H480" s="6">
        <v>5.9166666666666661</v>
      </c>
      <c r="M480" s="7" t="s">
        <v>283</v>
      </c>
      <c r="N480" s="6">
        <v>3.5833333333333335</v>
      </c>
      <c r="O480" s="6">
        <v>0.58333333333333337</v>
      </c>
      <c r="P480" s="6"/>
      <c r="Q480" s="6"/>
      <c r="R480" s="6"/>
      <c r="S480" s="6">
        <f t="shared" si="26"/>
        <v>4.166666666666667</v>
      </c>
      <c r="T480" s="40">
        <f t="shared" si="27"/>
        <v>5.7588736122352751E-4</v>
      </c>
    </row>
    <row r="481" spans="1:20">
      <c r="A481" s="7" t="s">
        <v>378</v>
      </c>
      <c r="B481" s="6"/>
      <c r="C481" s="6"/>
      <c r="D481" s="6"/>
      <c r="E481" s="6"/>
      <c r="F481" s="6">
        <v>5.6</v>
      </c>
      <c r="G481" s="6"/>
      <c r="H481" s="6">
        <v>5.6</v>
      </c>
      <c r="M481" s="7" t="s">
        <v>406</v>
      </c>
      <c r="N481" s="6"/>
      <c r="O481" s="6">
        <v>1.7833333333333334</v>
      </c>
      <c r="P481" s="6"/>
      <c r="Q481" s="6">
        <v>2</v>
      </c>
      <c r="R481" s="6"/>
      <c r="S481" s="6">
        <f t="shared" si="26"/>
        <v>3.7833333333333332</v>
      </c>
      <c r="T481" s="40">
        <f t="shared" si="27"/>
        <v>5.2290572399096293E-4</v>
      </c>
    </row>
    <row r="482" spans="1:20">
      <c r="A482" s="7" t="s">
        <v>406</v>
      </c>
      <c r="B482" s="6"/>
      <c r="C482" s="6">
        <v>1.7833333333333334</v>
      </c>
      <c r="D482" s="6"/>
      <c r="E482" s="6">
        <v>2</v>
      </c>
      <c r="F482" s="6"/>
      <c r="G482" s="6">
        <v>1.8166666666666667</v>
      </c>
      <c r="H482" s="6">
        <v>5.6</v>
      </c>
      <c r="M482" s="7" t="s">
        <v>317</v>
      </c>
      <c r="N482" s="6"/>
      <c r="O482" s="6"/>
      <c r="P482" s="6">
        <v>2</v>
      </c>
      <c r="Q482" s="6">
        <v>1.5833333333333333</v>
      </c>
      <c r="R482" s="6"/>
      <c r="S482" s="6">
        <f t="shared" si="26"/>
        <v>3.583333333333333</v>
      </c>
      <c r="T482" s="40">
        <f t="shared" si="27"/>
        <v>4.9526313065223352E-4</v>
      </c>
    </row>
    <row r="483" spans="1:20">
      <c r="A483" s="7" t="s">
        <v>92</v>
      </c>
      <c r="B483" s="6"/>
      <c r="C483" s="6"/>
      <c r="D483" s="6"/>
      <c r="E483" s="6"/>
      <c r="F483" s="6"/>
      <c r="G483" s="6">
        <v>5.2166666666666668</v>
      </c>
      <c r="H483" s="6">
        <v>5.2166666666666668</v>
      </c>
      <c r="M483" s="7" t="s">
        <v>214</v>
      </c>
      <c r="N483" s="6">
        <v>1</v>
      </c>
      <c r="O483" s="6"/>
      <c r="P483" s="6"/>
      <c r="Q483" s="6">
        <v>2.0833333333333335</v>
      </c>
      <c r="R483" s="6"/>
      <c r="S483" s="6">
        <f t="shared" si="26"/>
        <v>3.0833333333333335</v>
      </c>
      <c r="T483" s="40">
        <f t="shared" si="27"/>
        <v>4.261566473054103E-4</v>
      </c>
    </row>
    <row r="484" spans="1:20">
      <c r="A484" s="7" t="s">
        <v>362</v>
      </c>
      <c r="B484" s="6">
        <v>5.0666666666666664</v>
      </c>
      <c r="C484" s="6"/>
      <c r="D484" s="6"/>
      <c r="E484" s="6"/>
      <c r="F484" s="6"/>
      <c r="G484" s="6">
        <v>6.6666666666666666E-2</v>
      </c>
      <c r="H484" s="6">
        <v>5.1333333333333329</v>
      </c>
      <c r="M484" s="7" t="s">
        <v>446</v>
      </c>
      <c r="N484" s="6"/>
      <c r="O484" s="6"/>
      <c r="P484" s="6">
        <v>1.0833333333333333</v>
      </c>
      <c r="Q484" s="6"/>
      <c r="R484" s="6">
        <v>2</v>
      </c>
      <c r="S484" s="6">
        <f t="shared" si="26"/>
        <v>3.083333333333333</v>
      </c>
      <c r="T484" s="40">
        <f t="shared" si="27"/>
        <v>4.2615664730541025E-4</v>
      </c>
    </row>
    <row r="485" spans="1:20">
      <c r="A485" s="7" t="s">
        <v>265</v>
      </c>
      <c r="B485" s="6">
        <v>3.0333333333333332</v>
      </c>
      <c r="C485" s="6"/>
      <c r="D485" s="6"/>
      <c r="E485" s="6"/>
      <c r="F485" s="6"/>
      <c r="G485" s="6">
        <v>2.0499999999999998</v>
      </c>
      <c r="H485" s="6">
        <v>5.083333333333333</v>
      </c>
      <c r="M485" s="7" t="s">
        <v>265</v>
      </c>
      <c r="N485" s="6">
        <v>3.0333333333333332</v>
      </c>
      <c r="O485" s="6"/>
      <c r="P485" s="6"/>
      <c r="Q485" s="6"/>
      <c r="R485" s="6"/>
      <c r="S485" s="6">
        <f t="shared" si="26"/>
        <v>3.0333333333333332</v>
      </c>
      <c r="T485" s="40">
        <f t="shared" si="27"/>
        <v>4.1924599897072797E-4</v>
      </c>
    </row>
    <row r="486" spans="1:20">
      <c r="A486" s="7" t="s">
        <v>317</v>
      </c>
      <c r="B486" s="6"/>
      <c r="C486" s="6"/>
      <c r="D486" s="6">
        <v>2</v>
      </c>
      <c r="E486" s="6">
        <v>1.5833333333333333</v>
      </c>
      <c r="F486" s="6"/>
      <c r="G486" s="6">
        <v>0.75</v>
      </c>
      <c r="H486" s="6">
        <v>4.333333333333333</v>
      </c>
      <c r="M486" s="7" t="s">
        <v>201</v>
      </c>
      <c r="N486" s="6">
        <v>3</v>
      </c>
      <c r="O486" s="6"/>
      <c r="P486" s="6"/>
      <c r="Q486" s="6"/>
      <c r="R486" s="6"/>
      <c r="S486" s="6">
        <f t="shared" si="26"/>
        <v>3</v>
      </c>
      <c r="T486" s="40">
        <f t="shared" si="27"/>
        <v>4.1463890008093974E-4</v>
      </c>
    </row>
    <row r="487" spans="1:20">
      <c r="A487" s="7" t="s">
        <v>380</v>
      </c>
      <c r="B487" s="6">
        <v>1.05</v>
      </c>
      <c r="C487" s="6"/>
      <c r="D487" s="6"/>
      <c r="E487" s="6"/>
      <c r="F487" s="6">
        <v>3.3333333333333333E-2</v>
      </c>
      <c r="G487" s="6">
        <v>3.1</v>
      </c>
      <c r="H487" s="6">
        <v>4.1833333333333336</v>
      </c>
      <c r="M487" s="7" t="s">
        <v>68</v>
      </c>
      <c r="N487" s="6">
        <v>2</v>
      </c>
      <c r="O487" s="6"/>
      <c r="P487" s="6"/>
      <c r="Q487" s="6"/>
      <c r="R487" s="6">
        <v>0.6</v>
      </c>
      <c r="S487" s="6">
        <f t="shared" si="26"/>
        <v>2.6</v>
      </c>
      <c r="T487" s="40">
        <f t="shared" si="27"/>
        <v>3.5935371340348112E-4</v>
      </c>
    </row>
    <row r="488" spans="1:20">
      <c r="A488" s="7" t="s">
        <v>283</v>
      </c>
      <c r="B488" s="6">
        <v>3.5833333333333335</v>
      </c>
      <c r="C488" s="6">
        <v>0.58333333333333337</v>
      </c>
      <c r="D488" s="6"/>
      <c r="E488" s="6"/>
      <c r="F488" s="6"/>
      <c r="G488" s="6"/>
      <c r="H488" s="6">
        <v>4.166666666666667</v>
      </c>
      <c r="M488" s="7" t="s">
        <v>304</v>
      </c>
      <c r="N488" s="6">
        <v>8.3333333333333329E-2</v>
      </c>
      <c r="O488" s="6"/>
      <c r="P488" s="6">
        <v>1.3333333333333333</v>
      </c>
      <c r="Q488" s="6">
        <v>1.0166666666666666</v>
      </c>
      <c r="R488" s="6"/>
      <c r="S488" s="6">
        <f t="shared" si="26"/>
        <v>2.4333333333333331</v>
      </c>
      <c r="T488" s="40">
        <f t="shared" si="27"/>
        <v>3.3631821895453999E-4</v>
      </c>
    </row>
    <row r="489" spans="1:20">
      <c r="A489" s="7" t="s">
        <v>68</v>
      </c>
      <c r="B489" s="6">
        <v>2</v>
      </c>
      <c r="C489" s="6"/>
      <c r="D489" s="6"/>
      <c r="E489" s="6"/>
      <c r="F489" s="6">
        <v>0.6</v>
      </c>
      <c r="G489" s="6">
        <v>1.5166666666666666</v>
      </c>
      <c r="H489" s="6">
        <v>4.1166666666666671</v>
      </c>
      <c r="M489" s="7" t="s">
        <v>336</v>
      </c>
      <c r="N489" s="6"/>
      <c r="O489" s="6"/>
      <c r="P489" s="6"/>
      <c r="Q489" s="6"/>
      <c r="R489" s="6">
        <v>2.3666666666666667</v>
      </c>
      <c r="S489" s="6">
        <f t="shared" si="26"/>
        <v>2.3666666666666667</v>
      </c>
      <c r="T489" s="40">
        <f t="shared" si="27"/>
        <v>3.2710402117496357E-4</v>
      </c>
    </row>
    <row r="490" spans="1:20">
      <c r="A490" s="7" t="s">
        <v>88</v>
      </c>
      <c r="B490" s="6"/>
      <c r="C490" s="6"/>
      <c r="D490" s="6"/>
      <c r="E490" s="6"/>
      <c r="F490" s="6"/>
      <c r="G490" s="6">
        <v>3.6166666666666667</v>
      </c>
      <c r="H490" s="6">
        <v>3.6166666666666667</v>
      </c>
      <c r="M490" s="7" t="s">
        <v>235</v>
      </c>
      <c r="N490" s="6">
        <v>1.0333333333333334</v>
      </c>
      <c r="O490" s="6">
        <v>6.6666666666666666E-2</v>
      </c>
      <c r="P490" s="6">
        <v>1.2</v>
      </c>
      <c r="Q490" s="6"/>
      <c r="R490" s="6"/>
      <c r="S490" s="6">
        <f t="shared" si="26"/>
        <v>2.2999999999999998</v>
      </c>
      <c r="T490" s="40">
        <f t="shared" si="27"/>
        <v>3.178898233953871E-4</v>
      </c>
    </row>
    <row r="491" spans="1:20">
      <c r="A491" s="7" t="s">
        <v>72</v>
      </c>
      <c r="B491" s="6"/>
      <c r="C491" s="6"/>
      <c r="D491" s="6"/>
      <c r="E491" s="6"/>
      <c r="F491" s="6">
        <v>0.05</v>
      </c>
      <c r="G491" s="6">
        <v>3.5166666666666666</v>
      </c>
      <c r="H491" s="6">
        <v>3.5666666666666664</v>
      </c>
      <c r="M491" s="7" t="s">
        <v>326</v>
      </c>
      <c r="N491" s="6"/>
      <c r="O491" s="6">
        <v>1.25</v>
      </c>
      <c r="P491" s="6"/>
      <c r="Q491" s="6"/>
      <c r="R491" s="6">
        <v>1.05</v>
      </c>
      <c r="S491" s="6">
        <f t="shared" si="26"/>
        <v>2.2999999999999998</v>
      </c>
      <c r="T491" s="40">
        <f t="shared" si="27"/>
        <v>3.178898233953871E-4</v>
      </c>
    </row>
    <row r="492" spans="1:20">
      <c r="A492" s="7" t="s">
        <v>414</v>
      </c>
      <c r="B492" s="6"/>
      <c r="C492" s="6"/>
      <c r="D492" s="6"/>
      <c r="E492" s="6"/>
      <c r="F492" s="6">
        <v>0.58333333333333337</v>
      </c>
      <c r="G492" s="6">
        <v>2.9166666666666665</v>
      </c>
      <c r="H492" s="6">
        <v>3.5</v>
      </c>
      <c r="M492" s="7" t="s">
        <v>364</v>
      </c>
      <c r="N492" s="6">
        <v>0.6</v>
      </c>
      <c r="O492" s="6"/>
      <c r="P492" s="6"/>
      <c r="Q492" s="6"/>
      <c r="R492" s="6">
        <v>1.6</v>
      </c>
      <c r="S492" s="6">
        <f t="shared" si="26"/>
        <v>2.2000000000000002</v>
      </c>
      <c r="T492" s="40">
        <f t="shared" si="27"/>
        <v>3.040685267260225E-4</v>
      </c>
    </row>
    <row r="493" spans="1:20">
      <c r="A493" s="7" t="s">
        <v>304</v>
      </c>
      <c r="B493" s="6">
        <v>8.3333333333333329E-2</v>
      </c>
      <c r="C493" s="6"/>
      <c r="D493" s="6">
        <v>1.3333333333333333</v>
      </c>
      <c r="E493" s="6">
        <v>1.0166666666666666</v>
      </c>
      <c r="F493" s="6"/>
      <c r="G493" s="6">
        <v>1.0166666666666666</v>
      </c>
      <c r="H493" s="6">
        <v>3.4499999999999997</v>
      </c>
      <c r="M493" s="7" t="s">
        <v>310</v>
      </c>
      <c r="N493" s="6">
        <v>0.05</v>
      </c>
      <c r="O493" s="6"/>
      <c r="P493" s="6">
        <v>1.1000000000000001</v>
      </c>
      <c r="Q493" s="6">
        <v>1.0333333333333334</v>
      </c>
      <c r="R493" s="6"/>
      <c r="S493" s="6">
        <f t="shared" si="26"/>
        <v>2.1833333333333336</v>
      </c>
      <c r="T493" s="40">
        <f t="shared" si="27"/>
        <v>3.0176497728112841E-4</v>
      </c>
    </row>
    <row r="494" spans="1:20">
      <c r="A494" s="7" t="s">
        <v>214</v>
      </c>
      <c r="B494" s="6">
        <v>1</v>
      </c>
      <c r="C494" s="6"/>
      <c r="D494" s="6"/>
      <c r="E494" s="6">
        <v>2.0833333333333335</v>
      </c>
      <c r="F494" s="6"/>
      <c r="G494" s="6">
        <v>8.3333333333333329E-2</v>
      </c>
      <c r="H494" s="6">
        <v>3.166666666666667</v>
      </c>
      <c r="M494" s="7" t="s">
        <v>263</v>
      </c>
      <c r="N494" s="6"/>
      <c r="O494" s="6"/>
      <c r="P494" s="6"/>
      <c r="Q494" s="6"/>
      <c r="R494" s="6">
        <v>2.0833333333333335</v>
      </c>
      <c r="S494" s="6">
        <f t="shared" si="26"/>
        <v>2.0833333333333335</v>
      </c>
      <c r="T494" s="40">
        <f t="shared" si="27"/>
        <v>2.8794368061176376E-4</v>
      </c>
    </row>
    <row r="495" spans="1:20">
      <c r="A495" s="7" t="s">
        <v>201</v>
      </c>
      <c r="B495" s="6">
        <v>3</v>
      </c>
      <c r="C495" s="6"/>
      <c r="D495" s="6"/>
      <c r="E495" s="6"/>
      <c r="F495" s="6"/>
      <c r="G495" s="6"/>
      <c r="H495" s="6">
        <v>3</v>
      </c>
      <c r="M495" s="7" t="s">
        <v>287</v>
      </c>
      <c r="N495" s="6"/>
      <c r="O495" s="6">
        <v>1</v>
      </c>
      <c r="P495" s="6">
        <v>1.05</v>
      </c>
      <c r="Q495" s="6"/>
      <c r="R495" s="6"/>
      <c r="S495" s="6">
        <f t="shared" ref="S495:S525" si="28">SUM(N495:R495)</f>
        <v>2.0499999999999998</v>
      </c>
      <c r="T495" s="40">
        <f t="shared" si="27"/>
        <v>2.8333658172197547E-4</v>
      </c>
    </row>
    <row r="496" spans="1:20">
      <c r="A496" s="7" t="s">
        <v>336</v>
      </c>
      <c r="B496" s="6"/>
      <c r="C496" s="6"/>
      <c r="D496" s="6"/>
      <c r="E496" s="6"/>
      <c r="F496" s="6">
        <v>2.3666666666666667</v>
      </c>
      <c r="G496" s="6"/>
      <c r="H496" s="6">
        <v>2.3666666666666667</v>
      </c>
      <c r="M496" s="7" t="s">
        <v>410</v>
      </c>
      <c r="N496" s="6"/>
      <c r="O496" s="6"/>
      <c r="P496" s="6"/>
      <c r="Q496" s="6"/>
      <c r="R496" s="6">
        <v>1.75</v>
      </c>
      <c r="S496" s="6">
        <f t="shared" si="28"/>
        <v>1.75</v>
      </c>
      <c r="T496" s="40">
        <f t="shared" si="27"/>
        <v>2.4187269171388153E-4</v>
      </c>
    </row>
    <row r="497" spans="1:20">
      <c r="A497" s="7" t="s">
        <v>235</v>
      </c>
      <c r="B497" s="6">
        <v>1.0333333333333334</v>
      </c>
      <c r="C497" s="6">
        <v>6.6666666666666666E-2</v>
      </c>
      <c r="D497" s="6">
        <v>1.2</v>
      </c>
      <c r="E497" s="6"/>
      <c r="F497" s="6"/>
      <c r="G497" s="6"/>
      <c r="H497" s="6">
        <v>2.2999999999999998</v>
      </c>
      <c r="M497" s="7" t="s">
        <v>404</v>
      </c>
      <c r="N497" s="6"/>
      <c r="O497" s="6">
        <v>1.6</v>
      </c>
      <c r="P497" s="6"/>
      <c r="Q497" s="6"/>
      <c r="R497" s="6"/>
      <c r="S497" s="6">
        <f t="shared" si="28"/>
        <v>1.6</v>
      </c>
      <c r="T497" s="40">
        <f t="shared" si="27"/>
        <v>2.2114074670983455E-4</v>
      </c>
    </row>
    <row r="498" spans="1:20">
      <c r="A498" s="7" t="s">
        <v>326</v>
      </c>
      <c r="B498" s="6"/>
      <c r="C498" s="6">
        <v>1.25</v>
      </c>
      <c r="D498" s="6"/>
      <c r="E498" s="6"/>
      <c r="F498" s="6">
        <v>1.05</v>
      </c>
      <c r="G498" s="6"/>
      <c r="H498" s="6">
        <v>2.2999999999999998</v>
      </c>
      <c r="M498" s="7" t="s">
        <v>306</v>
      </c>
      <c r="N498" s="6">
        <v>1.1333333333333333</v>
      </c>
      <c r="O498" s="6">
        <v>0.15</v>
      </c>
      <c r="P498" s="6"/>
      <c r="Q498" s="6">
        <v>0.15</v>
      </c>
      <c r="R498" s="6"/>
      <c r="S498" s="6">
        <f t="shared" si="28"/>
        <v>1.4333333333333331</v>
      </c>
      <c r="T498" s="40">
        <f t="shared" si="27"/>
        <v>1.981052522608934E-4</v>
      </c>
    </row>
    <row r="499" spans="1:20">
      <c r="A499" s="7" t="s">
        <v>364</v>
      </c>
      <c r="B499" s="6">
        <v>0.6</v>
      </c>
      <c r="C499" s="6"/>
      <c r="D499" s="6"/>
      <c r="E499" s="6"/>
      <c r="F499" s="6">
        <v>1.6</v>
      </c>
      <c r="G499" s="6">
        <v>0.05</v>
      </c>
      <c r="H499" s="6">
        <v>2.25</v>
      </c>
      <c r="M499" s="7" t="s">
        <v>370</v>
      </c>
      <c r="N499" s="6"/>
      <c r="O499" s="6">
        <v>1.4</v>
      </c>
      <c r="P499" s="6"/>
      <c r="Q499" s="6"/>
      <c r="R499" s="6"/>
      <c r="S499" s="6">
        <f t="shared" si="28"/>
        <v>1.4</v>
      </c>
      <c r="T499" s="40">
        <f t="shared" si="27"/>
        <v>1.9349815337110521E-4</v>
      </c>
    </row>
    <row r="500" spans="1:20">
      <c r="A500" s="7" t="s">
        <v>310</v>
      </c>
      <c r="B500" s="6">
        <v>0.05</v>
      </c>
      <c r="C500" s="6"/>
      <c r="D500" s="6">
        <v>1.1000000000000001</v>
      </c>
      <c r="E500" s="6">
        <v>1.0333333333333334</v>
      </c>
      <c r="F500" s="6"/>
      <c r="G500" s="6"/>
      <c r="H500" s="6">
        <v>2.1833333333333336</v>
      </c>
      <c r="M500" s="7" t="s">
        <v>412</v>
      </c>
      <c r="N500" s="6"/>
      <c r="O500" s="6"/>
      <c r="P500" s="6"/>
      <c r="Q500" s="6"/>
      <c r="R500" s="6">
        <v>1.3833333333333333</v>
      </c>
      <c r="S500" s="6">
        <f t="shared" si="28"/>
        <v>1.3833333333333333</v>
      </c>
      <c r="T500" s="40">
        <f t="shared" si="27"/>
        <v>1.911946039262111E-4</v>
      </c>
    </row>
    <row r="501" spans="1:20">
      <c r="A501" s="7" t="s">
        <v>263</v>
      </c>
      <c r="B501" s="6"/>
      <c r="C501" s="6"/>
      <c r="D501" s="6"/>
      <c r="E501" s="6"/>
      <c r="F501" s="6">
        <v>2.0833333333333335</v>
      </c>
      <c r="G501" s="6"/>
      <c r="H501" s="6">
        <v>2.0833333333333335</v>
      </c>
      <c r="M501" s="7" t="s">
        <v>380</v>
      </c>
      <c r="N501" s="6">
        <v>1.05</v>
      </c>
      <c r="O501" s="6"/>
      <c r="P501" s="6"/>
      <c r="Q501" s="6"/>
      <c r="R501" s="6">
        <v>3.3333333333333333E-2</v>
      </c>
      <c r="S501" s="6">
        <f t="shared" si="28"/>
        <v>1.0833333333333335</v>
      </c>
      <c r="T501" s="40">
        <f t="shared" si="27"/>
        <v>1.4973071391811716E-4</v>
      </c>
    </row>
    <row r="502" spans="1:20">
      <c r="A502" s="7" t="s">
        <v>287</v>
      </c>
      <c r="B502" s="6"/>
      <c r="C502" s="6">
        <v>1</v>
      </c>
      <c r="D502" s="6">
        <v>1.05</v>
      </c>
      <c r="E502" s="6"/>
      <c r="F502" s="6"/>
      <c r="G502" s="6"/>
      <c r="H502" s="6">
        <v>2.0499999999999998</v>
      </c>
      <c r="M502" s="7" t="s">
        <v>330</v>
      </c>
      <c r="N502" s="6"/>
      <c r="O502" s="6"/>
      <c r="P502" s="6">
        <v>0.75</v>
      </c>
      <c r="Q502" s="6"/>
      <c r="R502" s="6"/>
      <c r="S502" s="6">
        <f t="shared" si="28"/>
        <v>0.75</v>
      </c>
      <c r="T502" s="40">
        <f t="shared" si="27"/>
        <v>1.0365972502023493E-4</v>
      </c>
    </row>
    <row r="503" spans="1:20">
      <c r="A503" s="7" t="s">
        <v>74</v>
      </c>
      <c r="B503" s="6"/>
      <c r="C503" s="6"/>
      <c r="D503" s="6"/>
      <c r="E503" s="6"/>
      <c r="F503" s="6"/>
      <c r="G503" s="6">
        <v>2.0333333333333332</v>
      </c>
      <c r="H503" s="6">
        <v>2.0333333333333332</v>
      </c>
      <c r="M503" s="7" t="s">
        <v>328</v>
      </c>
      <c r="N503" s="6"/>
      <c r="O503" s="6">
        <v>0.75</v>
      </c>
      <c r="P503" s="6"/>
      <c r="Q503" s="6"/>
      <c r="R503" s="6"/>
      <c r="S503" s="6">
        <f t="shared" si="28"/>
        <v>0.75</v>
      </c>
      <c r="T503" s="40">
        <f t="shared" si="27"/>
        <v>1.0365972502023493E-4</v>
      </c>
    </row>
    <row r="504" spans="1:20">
      <c r="A504" s="7" t="s">
        <v>76</v>
      </c>
      <c r="B504" s="6"/>
      <c r="C504" s="6"/>
      <c r="D504" s="6"/>
      <c r="E504" s="6"/>
      <c r="F504" s="6"/>
      <c r="G504" s="6">
        <v>2</v>
      </c>
      <c r="H504" s="6">
        <v>2</v>
      </c>
      <c r="M504" s="7" t="s">
        <v>414</v>
      </c>
      <c r="N504" s="6"/>
      <c r="O504" s="6"/>
      <c r="P504" s="6"/>
      <c r="Q504" s="6"/>
      <c r="R504" s="6">
        <v>0.58333333333333337</v>
      </c>
      <c r="S504" s="6">
        <f t="shared" si="28"/>
        <v>0.58333333333333337</v>
      </c>
      <c r="T504" s="40">
        <f t="shared" si="27"/>
        <v>8.0624230571293848E-5</v>
      </c>
    </row>
    <row r="505" spans="1:20" hidden="1">
      <c r="A505" s="7" t="s">
        <v>94</v>
      </c>
      <c r="B505" s="6"/>
      <c r="C505" s="6"/>
      <c r="D505" s="6"/>
      <c r="E505" s="6"/>
      <c r="F505" s="6"/>
      <c r="G505" s="6">
        <v>1.9166666666666667</v>
      </c>
      <c r="H505" s="6">
        <v>1.9166666666666667</v>
      </c>
      <c r="M505" s="7" t="s">
        <v>72</v>
      </c>
      <c r="N505" s="6"/>
      <c r="O505" s="6"/>
      <c r="P505" s="6"/>
      <c r="Q505" s="6"/>
      <c r="R505" s="6">
        <v>0.05</v>
      </c>
      <c r="S505" s="6">
        <f t="shared" si="28"/>
        <v>0.05</v>
      </c>
      <c r="T505" s="40">
        <f t="shared" si="27"/>
        <v>6.9106483346823297E-6</v>
      </c>
    </row>
    <row r="506" spans="1:20" hidden="1">
      <c r="A506" s="7" t="s">
        <v>78</v>
      </c>
      <c r="B506" s="6"/>
      <c r="C506" s="6"/>
      <c r="D506" s="6"/>
      <c r="E506" s="6"/>
      <c r="F506" s="6"/>
      <c r="G506" s="6">
        <v>1.9166666666666667</v>
      </c>
      <c r="H506" s="6">
        <v>1.9166666666666667</v>
      </c>
      <c r="M506" s="7" t="s">
        <v>56</v>
      </c>
      <c r="N506" s="6"/>
      <c r="O506" s="6"/>
      <c r="P506" s="6"/>
      <c r="Q506" s="6"/>
      <c r="R506" s="6"/>
      <c r="S506" s="6">
        <f t="shared" si="28"/>
        <v>0</v>
      </c>
      <c r="T506" s="40">
        <f t="shared" si="27"/>
        <v>0</v>
      </c>
    </row>
    <row r="507" spans="1:20" hidden="1">
      <c r="A507" s="7" t="s">
        <v>410</v>
      </c>
      <c r="B507" s="6"/>
      <c r="C507" s="6"/>
      <c r="D507" s="6"/>
      <c r="E507" s="6"/>
      <c r="F507" s="6">
        <v>1.75</v>
      </c>
      <c r="G507" s="6"/>
      <c r="H507" s="6">
        <v>1.75</v>
      </c>
      <c r="M507" s="7" t="s">
        <v>82</v>
      </c>
      <c r="N507" s="6"/>
      <c r="O507" s="6"/>
      <c r="P507" s="6"/>
      <c r="Q507" s="6"/>
      <c r="R507" s="6"/>
      <c r="S507" s="6">
        <f t="shared" si="28"/>
        <v>0</v>
      </c>
      <c r="T507" s="40">
        <f t="shared" si="27"/>
        <v>0</v>
      </c>
    </row>
    <row r="508" spans="1:20" hidden="1">
      <c r="A508" s="7" t="s">
        <v>404</v>
      </c>
      <c r="B508" s="6"/>
      <c r="C508" s="6">
        <v>1.6</v>
      </c>
      <c r="D508" s="6"/>
      <c r="E508" s="6"/>
      <c r="F508" s="6"/>
      <c r="G508" s="6"/>
      <c r="H508" s="6">
        <v>1.6</v>
      </c>
      <c r="M508" s="7" t="s">
        <v>92</v>
      </c>
      <c r="N508" s="6"/>
      <c r="O508" s="6"/>
      <c r="P508" s="6"/>
      <c r="Q508" s="6"/>
      <c r="R508" s="6"/>
      <c r="S508" s="6">
        <f t="shared" si="28"/>
        <v>0</v>
      </c>
      <c r="T508" s="40">
        <f t="shared" si="27"/>
        <v>0</v>
      </c>
    </row>
    <row r="509" spans="1:20" hidden="1">
      <c r="A509" s="7" t="s">
        <v>53</v>
      </c>
      <c r="B509" s="6"/>
      <c r="C509" s="6"/>
      <c r="D509" s="6"/>
      <c r="E509" s="6"/>
      <c r="F509" s="6"/>
      <c r="G509" s="6">
        <v>1.5833333333333333</v>
      </c>
      <c r="H509" s="6">
        <v>1.5833333333333333</v>
      </c>
      <c r="M509" s="7" t="s">
        <v>88</v>
      </c>
      <c r="N509" s="6"/>
      <c r="O509" s="6"/>
      <c r="P509" s="6"/>
      <c r="Q509" s="6"/>
      <c r="R509" s="6"/>
      <c r="S509" s="6">
        <f t="shared" si="28"/>
        <v>0</v>
      </c>
      <c r="T509" s="40">
        <f t="shared" si="27"/>
        <v>0</v>
      </c>
    </row>
    <row r="510" spans="1:20" hidden="1">
      <c r="A510" s="7" t="s">
        <v>306</v>
      </c>
      <c r="B510" s="6">
        <v>1.1333333333333333</v>
      </c>
      <c r="C510" s="6">
        <v>0.15</v>
      </c>
      <c r="D510" s="6"/>
      <c r="E510" s="6">
        <v>0.15</v>
      </c>
      <c r="F510" s="6"/>
      <c r="G510" s="6">
        <v>0.15</v>
      </c>
      <c r="H510" s="6">
        <v>1.583333333333333</v>
      </c>
      <c r="M510" s="7" t="s">
        <v>74</v>
      </c>
      <c r="N510" s="6"/>
      <c r="O510" s="6"/>
      <c r="P510" s="6"/>
      <c r="Q510" s="6"/>
      <c r="R510" s="6"/>
      <c r="S510" s="6">
        <f t="shared" si="28"/>
        <v>0</v>
      </c>
      <c r="T510" s="40">
        <f t="shared" si="27"/>
        <v>0</v>
      </c>
    </row>
    <row r="511" spans="1:20" hidden="1">
      <c r="A511" s="7" t="s">
        <v>84</v>
      </c>
      <c r="B511" s="6"/>
      <c r="C511" s="6"/>
      <c r="D511" s="6"/>
      <c r="E511" s="6"/>
      <c r="F511" s="6"/>
      <c r="G511" s="6">
        <v>1.4666666666666666</v>
      </c>
      <c r="H511" s="6">
        <v>1.4666666666666666</v>
      </c>
      <c r="M511" s="7" t="s">
        <v>76</v>
      </c>
      <c r="N511" s="6"/>
      <c r="O511" s="6"/>
      <c r="P511" s="6"/>
      <c r="Q511" s="6"/>
      <c r="R511" s="6"/>
      <c r="S511" s="6">
        <f t="shared" si="28"/>
        <v>0</v>
      </c>
      <c r="T511" s="40">
        <f t="shared" si="27"/>
        <v>0</v>
      </c>
    </row>
    <row r="512" spans="1:20" hidden="1">
      <c r="A512" s="7" t="s">
        <v>70</v>
      </c>
      <c r="B512" s="6"/>
      <c r="C512" s="6"/>
      <c r="D512" s="6"/>
      <c r="E512" s="6"/>
      <c r="F512" s="6"/>
      <c r="G512" s="6">
        <v>1.45</v>
      </c>
      <c r="H512" s="6">
        <v>1.45</v>
      </c>
      <c r="M512" s="7" t="s">
        <v>94</v>
      </c>
      <c r="N512" s="6"/>
      <c r="O512" s="6"/>
      <c r="P512" s="6"/>
      <c r="Q512" s="6"/>
      <c r="R512" s="6"/>
      <c r="S512" s="6">
        <f t="shared" si="28"/>
        <v>0</v>
      </c>
      <c r="T512" s="40">
        <f t="shared" si="27"/>
        <v>0</v>
      </c>
    </row>
    <row r="513" spans="1:20" hidden="1">
      <c r="A513" s="7" t="s">
        <v>62</v>
      </c>
      <c r="B513" s="6"/>
      <c r="C513" s="6"/>
      <c r="D513" s="6"/>
      <c r="E513" s="6"/>
      <c r="F513" s="6"/>
      <c r="G513" s="6">
        <v>1.4166666666666667</v>
      </c>
      <c r="H513" s="6">
        <v>1.4166666666666667</v>
      </c>
      <c r="M513" s="7" t="s">
        <v>78</v>
      </c>
      <c r="N513" s="6"/>
      <c r="O513" s="6"/>
      <c r="P513" s="6"/>
      <c r="Q513" s="6"/>
      <c r="R513" s="6"/>
      <c r="S513" s="6">
        <f t="shared" si="28"/>
        <v>0</v>
      </c>
      <c r="T513" s="40">
        <f t="shared" si="27"/>
        <v>0</v>
      </c>
    </row>
    <row r="514" spans="1:20" hidden="1">
      <c r="A514" s="7" t="s">
        <v>370</v>
      </c>
      <c r="B514" s="6"/>
      <c r="C514" s="6">
        <v>1.4</v>
      </c>
      <c r="D514" s="6"/>
      <c r="E514" s="6"/>
      <c r="F514" s="6"/>
      <c r="G514" s="6"/>
      <c r="H514" s="6">
        <v>1.4</v>
      </c>
      <c r="M514" s="7" t="s">
        <v>53</v>
      </c>
      <c r="N514" s="6"/>
      <c r="O514" s="6"/>
      <c r="P514" s="6"/>
      <c r="Q514" s="6"/>
      <c r="R514" s="6"/>
      <c r="S514" s="6">
        <f t="shared" si="28"/>
        <v>0</v>
      </c>
      <c r="T514" s="40">
        <f t="shared" si="27"/>
        <v>0</v>
      </c>
    </row>
    <row r="515" spans="1:20" hidden="1">
      <c r="A515" s="7" t="s">
        <v>90</v>
      </c>
      <c r="B515" s="6"/>
      <c r="C515" s="6"/>
      <c r="D515" s="6"/>
      <c r="E515" s="6"/>
      <c r="F515" s="6"/>
      <c r="G515" s="6">
        <v>1.4</v>
      </c>
      <c r="H515" s="6">
        <v>1.4</v>
      </c>
      <c r="M515" s="7" t="s">
        <v>84</v>
      </c>
      <c r="N515" s="6"/>
      <c r="O515" s="6"/>
      <c r="P515" s="6"/>
      <c r="Q515" s="6"/>
      <c r="R515" s="6"/>
      <c r="S515" s="6">
        <f t="shared" si="28"/>
        <v>0</v>
      </c>
      <c r="T515" s="40">
        <f t="shared" si="27"/>
        <v>0</v>
      </c>
    </row>
    <row r="516" spans="1:20" hidden="1">
      <c r="A516" s="7" t="s">
        <v>412</v>
      </c>
      <c r="B516" s="6"/>
      <c r="C516" s="6"/>
      <c r="D516" s="6"/>
      <c r="E516" s="6"/>
      <c r="F516" s="6">
        <v>1.3833333333333333</v>
      </c>
      <c r="G516" s="6"/>
      <c r="H516" s="6">
        <v>1.3833333333333333</v>
      </c>
      <c r="M516" s="7" t="s">
        <v>70</v>
      </c>
      <c r="N516" s="6"/>
      <c r="O516" s="6"/>
      <c r="P516" s="6"/>
      <c r="Q516" s="6"/>
      <c r="R516" s="6"/>
      <c r="S516" s="6">
        <f t="shared" si="28"/>
        <v>0</v>
      </c>
      <c r="T516" s="40">
        <f t="shared" si="27"/>
        <v>0</v>
      </c>
    </row>
    <row r="517" spans="1:20" hidden="1">
      <c r="A517" s="7" t="s">
        <v>80</v>
      </c>
      <c r="B517" s="6"/>
      <c r="C517" s="6"/>
      <c r="D517" s="6"/>
      <c r="E517" s="6"/>
      <c r="F517" s="6"/>
      <c r="G517" s="6">
        <v>1.3833333333333333</v>
      </c>
      <c r="H517" s="6">
        <v>1.3833333333333333</v>
      </c>
      <c r="M517" s="7" t="s">
        <v>62</v>
      </c>
      <c r="N517" s="6"/>
      <c r="O517" s="6"/>
      <c r="P517" s="6"/>
      <c r="Q517" s="6"/>
      <c r="R517" s="6"/>
      <c r="S517" s="6">
        <f t="shared" si="28"/>
        <v>0</v>
      </c>
      <c r="T517" s="40">
        <f t="shared" si="27"/>
        <v>0</v>
      </c>
    </row>
    <row r="518" spans="1:20" hidden="1">
      <c r="A518" s="7" t="s">
        <v>330</v>
      </c>
      <c r="B518" s="6"/>
      <c r="C518" s="6"/>
      <c r="D518" s="6">
        <v>0.75</v>
      </c>
      <c r="E518" s="6"/>
      <c r="F518" s="6"/>
      <c r="G518" s="6"/>
      <c r="H518" s="6">
        <v>0.75</v>
      </c>
      <c r="M518" s="7" t="s">
        <v>90</v>
      </c>
      <c r="N518" s="6"/>
      <c r="O518" s="6"/>
      <c r="P518" s="6"/>
      <c r="Q518" s="6"/>
      <c r="R518" s="6"/>
      <c r="S518" s="6">
        <f t="shared" si="28"/>
        <v>0</v>
      </c>
      <c r="T518" s="40">
        <f t="shared" si="27"/>
        <v>0</v>
      </c>
    </row>
    <row r="519" spans="1:20" hidden="1">
      <c r="A519" s="7" t="s">
        <v>328</v>
      </c>
      <c r="B519" s="6"/>
      <c r="C519" s="6">
        <v>0.75</v>
      </c>
      <c r="D519" s="6"/>
      <c r="E519" s="6"/>
      <c r="F519" s="6"/>
      <c r="G519" s="6"/>
      <c r="H519" s="6">
        <v>0.75</v>
      </c>
      <c r="M519" s="7" t="s">
        <v>80</v>
      </c>
      <c r="N519" s="6"/>
      <c r="O519" s="6"/>
      <c r="P519" s="6"/>
      <c r="Q519" s="6"/>
      <c r="R519" s="6"/>
      <c r="S519" s="6">
        <f t="shared" si="28"/>
        <v>0</v>
      </c>
      <c r="T519" s="40">
        <f t="shared" si="27"/>
        <v>0</v>
      </c>
    </row>
    <row r="520" spans="1:20" hidden="1">
      <c r="A520" s="7" t="s">
        <v>58</v>
      </c>
      <c r="B520" s="6"/>
      <c r="C520" s="6"/>
      <c r="D520" s="6"/>
      <c r="E520" s="6"/>
      <c r="F520" s="6"/>
      <c r="G520" s="6">
        <v>0.41666666666666669</v>
      </c>
      <c r="H520" s="6">
        <v>0.41666666666666669</v>
      </c>
      <c r="M520" s="7" t="s">
        <v>58</v>
      </c>
      <c r="N520" s="6"/>
      <c r="O520" s="6"/>
      <c r="P520" s="6"/>
      <c r="Q520" s="6"/>
      <c r="R520" s="6"/>
      <c r="S520" s="6">
        <f t="shared" si="28"/>
        <v>0</v>
      </c>
      <c r="T520" s="40">
        <f t="shared" si="27"/>
        <v>0</v>
      </c>
    </row>
    <row r="521" spans="1:20" hidden="1">
      <c r="A521" s="7" t="s">
        <v>161</v>
      </c>
      <c r="B521" s="6"/>
      <c r="C521" s="6">
        <v>8.3333333333333329E-2</v>
      </c>
      <c r="D521" s="6"/>
      <c r="E521" s="6"/>
      <c r="F521" s="6"/>
      <c r="G521" s="6"/>
      <c r="H521" s="6">
        <v>8.3333333333333329E-2</v>
      </c>
      <c r="M521" s="7" t="s">
        <v>161</v>
      </c>
      <c r="N521" s="6"/>
      <c r="O521" s="6">
        <v>8.3333333333333329E-2</v>
      </c>
      <c r="P521" s="6"/>
      <c r="Q521" s="6"/>
      <c r="R521" s="6"/>
      <c r="S521" s="6">
        <f t="shared" si="28"/>
        <v>8.3333333333333329E-2</v>
      </c>
      <c r="T521" s="40">
        <f t="shared" si="27"/>
        <v>1.1517747224470548E-5</v>
      </c>
    </row>
    <row r="522" spans="1:20" hidden="1">
      <c r="A522" s="7" t="s">
        <v>423</v>
      </c>
      <c r="B522" s="6"/>
      <c r="C522" s="6"/>
      <c r="D522" s="6">
        <v>6.6666666666666666E-2</v>
      </c>
      <c r="E522" s="6"/>
      <c r="F522" s="6"/>
      <c r="G522" s="6"/>
      <c r="H522" s="6">
        <v>6.6666666666666666E-2</v>
      </c>
      <c r="M522" s="7" t="s">
        <v>423</v>
      </c>
      <c r="N522" s="6"/>
      <c r="O522" s="6"/>
      <c r="P522" s="6">
        <v>6.6666666666666666E-2</v>
      </c>
      <c r="Q522" s="6"/>
      <c r="R522" s="6"/>
      <c r="S522" s="6">
        <f t="shared" si="28"/>
        <v>6.6666666666666666E-2</v>
      </c>
      <c r="T522" s="40">
        <f t="shared" si="27"/>
        <v>9.2141977795764384E-6</v>
      </c>
    </row>
    <row r="523" spans="1:20" hidden="1">
      <c r="A523" s="7" t="s">
        <v>408</v>
      </c>
      <c r="B523" s="6"/>
      <c r="C523" s="6">
        <v>0.05</v>
      </c>
      <c r="D523" s="6"/>
      <c r="E523" s="6"/>
      <c r="F523" s="6"/>
      <c r="G523" s="6"/>
      <c r="H523" s="6">
        <v>0.05</v>
      </c>
      <c r="M523" s="7" t="s">
        <v>408</v>
      </c>
      <c r="N523" s="6"/>
      <c r="O523" s="6">
        <v>0.05</v>
      </c>
      <c r="P523" s="6"/>
      <c r="Q523" s="6"/>
      <c r="R523" s="6"/>
      <c r="S523" s="6">
        <f t="shared" si="28"/>
        <v>0.05</v>
      </c>
      <c r="T523" s="40">
        <f t="shared" si="27"/>
        <v>6.9106483346823297E-6</v>
      </c>
    </row>
    <row r="524" spans="1:20" hidden="1">
      <c r="A524" s="7" t="s">
        <v>261</v>
      </c>
      <c r="B524" s="6"/>
      <c r="C524" s="6"/>
      <c r="D524" s="6"/>
      <c r="E524" s="6"/>
      <c r="F524" s="6">
        <v>1.6666666666666666E-2</v>
      </c>
      <c r="G524" s="6"/>
      <c r="H524" s="6">
        <v>1.6666666666666666E-2</v>
      </c>
      <c r="M524" s="7" t="s">
        <v>261</v>
      </c>
      <c r="N524" s="6"/>
      <c r="O524" s="6"/>
      <c r="P524" s="6"/>
      <c r="Q524" s="6"/>
      <c r="R524" s="6">
        <v>1.6666666666666666E-2</v>
      </c>
      <c r="S524" s="6">
        <f t="shared" si="28"/>
        <v>1.6666666666666666E-2</v>
      </c>
      <c r="T524" s="40">
        <f t="shared" si="27"/>
        <v>2.3035494448941096E-6</v>
      </c>
    </row>
    <row r="525" spans="1:20" hidden="1">
      <c r="A525" s="7" t="s">
        <v>259</v>
      </c>
      <c r="B525" s="6"/>
      <c r="C525" s="6"/>
      <c r="D525" s="6"/>
      <c r="E525" s="6">
        <v>1.6666666666666666E-2</v>
      </c>
      <c r="F525" s="6"/>
      <c r="G525" s="6"/>
      <c r="H525" s="6">
        <v>1.6666666666666666E-2</v>
      </c>
      <c r="M525" s="7" t="s">
        <v>259</v>
      </c>
      <c r="N525" s="6"/>
      <c r="O525" s="6"/>
      <c r="P525" s="6"/>
      <c r="Q525" s="6">
        <v>1.6666666666666666E-2</v>
      </c>
      <c r="R525" s="6"/>
      <c r="S525" s="6">
        <f t="shared" si="28"/>
        <v>1.6666666666666666E-2</v>
      </c>
      <c r="T525" s="40">
        <f t="shared" si="27"/>
        <v>2.3035494448941096E-6</v>
      </c>
    </row>
    <row r="526" spans="1:20" ht="13.8">
      <c r="A526" s="7" t="s">
        <v>455</v>
      </c>
      <c r="B526" s="6">
        <v>1615.9609999999998</v>
      </c>
      <c r="C526" s="6">
        <v>1606.209333333333</v>
      </c>
      <c r="D526" s="6">
        <v>1685.1043333333328</v>
      </c>
      <c r="E526" s="6">
        <v>1104.9059999999997</v>
      </c>
      <c r="F526" s="6">
        <v>1223.0305000000001</v>
      </c>
      <c r="G526" s="6">
        <v>1586.2808333333323</v>
      </c>
      <c r="H526" s="6">
        <v>8821.492000000002</v>
      </c>
      <c r="M526" s="23" t="s">
        <v>455</v>
      </c>
      <c r="N526" s="22">
        <f t="shared" ref="N526:R526" si="29">SUM(N399:N525)</f>
        <v>1615.9609999999993</v>
      </c>
      <c r="O526" s="22">
        <f t="shared" si="29"/>
        <v>1606.2093333333326</v>
      </c>
      <c r="P526" s="22">
        <f t="shared" si="29"/>
        <v>1685.1043333333323</v>
      </c>
      <c r="Q526" s="22">
        <f t="shared" si="29"/>
        <v>1104.9059999999997</v>
      </c>
      <c r="R526" s="22">
        <f t="shared" si="29"/>
        <v>1223.0304999999987</v>
      </c>
      <c r="S526" s="22">
        <f>SUM(S399:S525)</f>
        <v>7235.2111666666679</v>
      </c>
      <c r="T526" s="41">
        <f t="shared" si="27"/>
        <v>1</v>
      </c>
    </row>
    <row r="618" spans="1:8">
      <c r="A618" s="4" t="s">
        <v>3</v>
      </c>
      <c r="B618" t="s">
        <v>463</v>
      </c>
    </row>
    <row r="620" spans="1:8">
      <c r="A620" s="4" t="s">
        <v>464</v>
      </c>
      <c r="B620" s="4" t="s">
        <v>454</v>
      </c>
    </row>
    <row r="621" spans="1:8">
      <c r="A621" s="4" t="s">
        <v>456</v>
      </c>
      <c r="B621" s="2" t="s">
        <v>457</v>
      </c>
      <c r="C621" s="2" t="s">
        <v>458</v>
      </c>
      <c r="D621" s="2" t="s">
        <v>459</v>
      </c>
      <c r="E621" s="2" t="s">
        <v>460</v>
      </c>
      <c r="F621" s="2" t="s">
        <v>461</v>
      </c>
      <c r="G621" s="2" t="s">
        <v>462</v>
      </c>
      <c r="H621" s="2" t="s">
        <v>455</v>
      </c>
    </row>
    <row r="622" spans="1:8">
      <c r="A622" s="7" t="s">
        <v>151</v>
      </c>
      <c r="B622" s="6">
        <v>5319</v>
      </c>
      <c r="C622" s="6">
        <v>8965</v>
      </c>
      <c r="D622" s="6">
        <v>461</v>
      </c>
      <c r="E622" s="6">
        <v>197</v>
      </c>
      <c r="F622" s="6">
        <v>351</v>
      </c>
      <c r="G622" s="6">
        <v>301</v>
      </c>
      <c r="H622" s="6">
        <v>15594</v>
      </c>
    </row>
    <row r="623" spans="1:8">
      <c r="A623" s="7" t="s">
        <v>281</v>
      </c>
      <c r="B623" s="6">
        <v>395</v>
      </c>
      <c r="C623" s="6">
        <v>299</v>
      </c>
      <c r="D623" s="6">
        <v>351</v>
      </c>
      <c r="E623" s="6">
        <v>233</v>
      </c>
      <c r="F623" s="6">
        <v>266</v>
      </c>
      <c r="G623" s="6">
        <v>362</v>
      </c>
      <c r="H623" s="6">
        <v>1906</v>
      </c>
    </row>
    <row r="624" spans="1:8">
      <c r="A624" s="7" t="s">
        <v>400</v>
      </c>
      <c r="B624" s="6">
        <v>3</v>
      </c>
      <c r="C624" s="6">
        <v>6</v>
      </c>
      <c r="D624" s="6">
        <v>68</v>
      </c>
      <c r="E624" s="6">
        <v>67</v>
      </c>
      <c r="F624" s="6"/>
      <c r="G624" s="6">
        <v>926</v>
      </c>
      <c r="H624" s="6">
        <v>1070</v>
      </c>
    </row>
    <row r="625" spans="1:8">
      <c r="A625" s="7" t="s">
        <v>353</v>
      </c>
      <c r="B625" s="6">
        <v>265</v>
      </c>
      <c r="C625" s="6">
        <v>320</v>
      </c>
      <c r="D625" s="6"/>
      <c r="E625" s="6"/>
      <c r="F625" s="6">
        <v>150</v>
      </c>
      <c r="G625" s="6">
        <v>100</v>
      </c>
      <c r="H625" s="6">
        <v>835</v>
      </c>
    </row>
    <row r="626" spans="1:8">
      <c r="A626" s="7" t="s">
        <v>38</v>
      </c>
      <c r="B626" s="6">
        <v>105</v>
      </c>
      <c r="C626" s="6">
        <v>93</v>
      </c>
      <c r="D626" s="6">
        <v>31</v>
      </c>
      <c r="E626" s="6">
        <v>97</v>
      </c>
      <c r="F626" s="6">
        <v>85</v>
      </c>
      <c r="G626" s="6">
        <v>113</v>
      </c>
      <c r="H626" s="6">
        <v>524</v>
      </c>
    </row>
    <row r="627" spans="1:8">
      <c r="A627" s="7" t="s">
        <v>357</v>
      </c>
      <c r="B627" s="6">
        <v>103</v>
      </c>
      <c r="C627" s="6">
        <v>42</v>
      </c>
      <c r="D627" s="6">
        <v>85</v>
      </c>
      <c r="E627" s="6"/>
      <c r="F627" s="6"/>
      <c r="G627" s="6">
        <v>79</v>
      </c>
      <c r="H627" s="6">
        <v>309</v>
      </c>
    </row>
    <row r="628" spans="1:8">
      <c r="A628" s="7" t="s">
        <v>141</v>
      </c>
      <c r="B628" s="6">
        <v>45</v>
      </c>
      <c r="C628" s="6">
        <v>65</v>
      </c>
      <c r="D628" s="6">
        <v>55</v>
      </c>
      <c r="E628" s="6">
        <v>13</v>
      </c>
      <c r="F628" s="6">
        <v>59</v>
      </c>
      <c r="G628" s="6">
        <v>43</v>
      </c>
      <c r="H628" s="6">
        <v>280</v>
      </c>
    </row>
    <row r="629" spans="1:8">
      <c r="A629" s="7" t="s">
        <v>110</v>
      </c>
      <c r="B629" s="6">
        <v>60</v>
      </c>
      <c r="C629" s="6">
        <v>61</v>
      </c>
      <c r="D629" s="6">
        <v>54</v>
      </c>
      <c r="E629" s="6">
        <v>30</v>
      </c>
      <c r="F629" s="6">
        <v>32</v>
      </c>
      <c r="G629" s="6">
        <v>31</v>
      </c>
      <c r="H629" s="6">
        <v>268</v>
      </c>
    </row>
    <row r="630" spans="1:8">
      <c r="A630" s="7" t="s">
        <v>390</v>
      </c>
      <c r="B630" s="6">
        <v>39</v>
      </c>
      <c r="C630" s="6">
        <v>30</v>
      </c>
      <c r="D630" s="6">
        <v>29</v>
      </c>
      <c r="E630" s="6">
        <v>49</v>
      </c>
      <c r="F630" s="6"/>
      <c r="G630" s="6"/>
      <c r="H630" s="6">
        <v>147</v>
      </c>
    </row>
    <row r="631" spans="1:8">
      <c r="A631" s="7" t="s">
        <v>17</v>
      </c>
      <c r="B631" s="6">
        <v>13</v>
      </c>
      <c r="C631" s="6">
        <v>34</v>
      </c>
      <c r="D631" s="6">
        <v>32</v>
      </c>
      <c r="E631" s="6">
        <v>14</v>
      </c>
      <c r="F631" s="6">
        <v>10</v>
      </c>
      <c r="G631" s="6">
        <v>31</v>
      </c>
      <c r="H631" s="6">
        <v>134</v>
      </c>
    </row>
    <row r="632" spans="1:8">
      <c r="A632" s="7" t="s">
        <v>334</v>
      </c>
      <c r="B632" s="6"/>
      <c r="C632" s="6">
        <v>3</v>
      </c>
      <c r="D632" s="6">
        <v>1</v>
      </c>
      <c r="E632" s="6">
        <v>30</v>
      </c>
      <c r="F632" s="6">
        <v>71</v>
      </c>
      <c r="G632" s="6">
        <v>28</v>
      </c>
      <c r="H632" s="6">
        <v>133</v>
      </c>
    </row>
    <row r="633" spans="1:8">
      <c r="A633" s="7" t="s">
        <v>385</v>
      </c>
      <c r="B633" s="6">
        <v>44</v>
      </c>
      <c r="C633" s="6">
        <v>31</v>
      </c>
      <c r="D633" s="6">
        <v>17</v>
      </c>
      <c r="E633" s="6"/>
      <c r="F633" s="6">
        <v>9</v>
      </c>
      <c r="G633" s="6">
        <v>21</v>
      </c>
      <c r="H633" s="6">
        <v>122</v>
      </c>
    </row>
    <row r="634" spans="1:8">
      <c r="A634" s="7" t="s">
        <v>127</v>
      </c>
      <c r="B634" s="6">
        <v>30</v>
      </c>
      <c r="C634" s="6">
        <v>3</v>
      </c>
      <c r="D634" s="6">
        <v>3</v>
      </c>
      <c r="E634" s="6"/>
      <c r="F634" s="6">
        <v>6</v>
      </c>
      <c r="G634" s="6">
        <v>27</v>
      </c>
      <c r="H634" s="6">
        <v>69</v>
      </c>
    </row>
    <row r="635" spans="1:8">
      <c r="A635" s="7" t="s">
        <v>297</v>
      </c>
      <c r="B635" s="6">
        <v>67</v>
      </c>
      <c r="C635" s="6"/>
      <c r="D635" s="6"/>
      <c r="E635" s="6"/>
      <c r="F635" s="6"/>
      <c r="G635" s="6"/>
      <c r="H635" s="6">
        <v>67</v>
      </c>
    </row>
    <row r="636" spans="1:8">
      <c r="A636" s="7" t="s">
        <v>347</v>
      </c>
      <c r="B636" s="6">
        <v>20</v>
      </c>
      <c r="C636" s="6">
        <v>6</v>
      </c>
      <c r="D636" s="6">
        <v>9</v>
      </c>
      <c r="E636" s="6"/>
      <c r="F636" s="6"/>
      <c r="G636" s="6">
        <v>10</v>
      </c>
      <c r="H636" s="6">
        <v>45</v>
      </c>
    </row>
    <row r="637" spans="1:8">
      <c r="A637" s="7" t="s">
        <v>239</v>
      </c>
      <c r="B637" s="6">
        <v>29</v>
      </c>
      <c r="C637" s="6">
        <v>13</v>
      </c>
      <c r="D637" s="6"/>
      <c r="E637" s="6"/>
      <c r="F637" s="6"/>
      <c r="G637" s="6"/>
      <c r="H637" s="6">
        <v>42</v>
      </c>
    </row>
    <row r="638" spans="1:8">
      <c r="A638" s="7" t="s">
        <v>291</v>
      </c>
      <c r="B638" s="6"/>
      <c r="C638" s="6"/>
      <c r="D638" s="6">
        <v>1</v>
      </c>
      <c r="E638" s="6">
        <v>2</v>
      </c>
      <c r="F638" s="6">
        <v>15</v>
      </c>
      <c r="G638" s="6">
        <v>22</v>
      </c>
      <c r="H638" s="6">
        <v>40</v>
      </c>
    </row>
    <row r="639" spans="1:8">
      <c r="A639" s="7" t="s">
        <v>273</v>
      </c>
      <c r="B639" s="6"/>
      <c r="C639" s="6"/>
      <c r="D639" s="6"/>
      <c r="E639" s="6"/>
      <c r="F639" s="6"/>
      <c r="G639" s="6">
        <v>33</v>
      </c>
      <c r="H639" s="6">
        <v>33</v>
      </c>
    </row>
    <row r="640" spans="1:8">
      <c r="A640" s="7" t="s">
        <v>114</v>
      </c>
      <c r="B640" s="6">
        <v>2</v>
      </c>
      <c r="C640" s="6">
        <v>7</v>
      </c>
      <c r="D640" s="6">
        <v>4</v>
      </c>
      <c r="E640" s="6"/>
      <c r="F640" s="6">
        <v>2</v>
      </c>
      <c r="G640" s="6">
        <v>6</v>
      </c>
      <c r="H640" s="6">
        <v>21</v>
      </c>
    </row>
    <row r="641" spans="1:8">
      <c r="A641" s="7" t="s">
        <v>108</v>
      </c>
      <c r="B641" s="6"/>
      <c r="C641" s="6">
        <v>0</v>
      </c>
      <c r="D641" s="6"/>
      <c r="E641" s="6"/>
      <c r="F641" s="6">
        <v>12</v>
      </c>
      <c r="G641" s="6">
        <v>0</v>
      </c>
      <c r="H641" s="6">
        <v>12</v>
      </c>
    </row>
    <row r="642" spans="1:8">
      <c r="A642" s="7" t="s">
        <v>277</v>
      </c>
      <c r="B642" s="6"/>
      <c r="C642" s="6">
        <v>6</v>
      </c>
      <c r="D642" s="6">
        <v>2</v>
      </c>
      <c r="E642" s="6"/>
      <c r="F642" s="6"/>
      <c r="G642" s="6"/>
      <c r="H642" s="6">
        <v>8</v>
      </c>
    </row>
    <row r="643" spans="1:8">
      <c r="A643" s="7" t="s">
        <v>448</v>
      </c>
      <c r="B643" s="6"/>
      <c r="C643" s="6"/>
      <c r="D643" s="6"/>
      <c r="E643" s="6"/>
      <c r="F643" s="6"/>
      <c r="G643" s="6">
        <v>8</v>
      </c>
      <c r="H643" s="6">
        <v>8</v>
      </c>
    </row>
    <row r="644" spans="1:8">
      <c r="A644" s="7" t="s">
        <v>402</v>
      </c>
      <c r="B644" s="6"/>
      <c r="C644" s="6">
        <v>4</v>
      </c>
      <c r="D644" s="6"/>
      <c r="E644" s="6"/>
      <c r="F644" s="6"/>
      <c r="G644" s="6"/>
      <c r="H644" s="6">
        <v>4</v>
      </c>
    </row>
    <row r="645" spans="1:8">
      <c r="A645" s="7" t="s">
        <v>267</v>
      </c>
      <c r="B645" s="6"/>
      <c r="C645" s="6"/>
      <c r="D645" s="6"/>
      <c r="E645" s="6"/>
      <c r="F645" s="6"/>
      <c r="G645" s="6">
        <v>2</v>
      </c>
      <c r="H645" s="6">
        <v>2</v>
      </c>
    </row>
    <row r="646" spans="1:8">
      <c r="A646" s="7" t="s">
        <v>243</v>
      </c>
      <c r="B646" s="6">
        <v>2</v>
      </c>
      <c r="C646" s="6"/>
      <c r="D646" s="6"/>
      <c r="E646" s="6"/>
      <c r="F646" s="6"/>
      <c r="G646" s="6"/>
      <c r="H646" s="6">
        <v>2</v>
      </c>
    </row>
    <row r="647" spans="1:8">
      <c r="A647" s="7" t="s">
        <v>387</v>
      </c>
      <c r="B647" s="6"/>
      <c r="C647" s="6">
        <v>1</v>
      </c>
      <c r="D647" s="6"/>
      <c r="E647" s="6"/>
      <c r="F647" s="6"/>
      <c r="G647" s="6"/>
      <c r="H647" s="6">
        <v>1</v>
      </c>
    </row>
    <row r="648" spans="1:8">
      <c r="A648" s="7" t="s">
        <v>433</v>
      </c>
      <c r="B648" s="6"/>
      <c r="C648" s="6"/>
      <c r="D648" s="6">
        <v>1</v>
      </c>
      <c r="E648" s="6"/>
      <c r="F648" s="6"/>
      <c r="G648" s="6"/>
      <c r="H648" s="6">
        <v>1</v>
      </c>
    </row>
    <row r="649" spans="1:8">
      <c r="A649" s="7" t="s">
        <v>455</v>
      </c>
      <c r="B649" s="6">
        <v>6541</v>
      </c>
      <c r="C649" s="6">
        <v>9989</v>
      </c>
      <c r="D649" s="6">
        <v>1204</v>
      </c>
      <c r="E649" s="6">
        <v>732</v>
      </c>
      <c r="F649" s="6">
        <v>1068</v>
      </c>
      <c r="G649" s="6">
        <v>2143</v>
      </c>
      <c r="H649" s="6">
        <v>21677</v>
      </c>
    </row>
    <row r="653" spans="1:8">
      <c r="A653" s="4" t="s">
        <v>3</v>
      </c>
      <c r="B653" t="s">
        <v>463</v>
      </c>
    </row>
    <row r="655" spans="1:8">
      <c r="A655" s="4" t="s">
        <v>456</v>
      </c>
      <c r="B655" t="s">
        <v>464</v>
      </c>
    </row>
    <row r="656" spans="1:8">
      <c r="A656" s="7" t="s">
        <v>295</v>
      </c>
      <c r="B656" s="6">
        <v>14069</v>
      </c>
    </row>
    <row r="657" spans="1:2">
      <c r="A657" s="7" t="s">
        <v>394</v>
      </c>
      <c r="B657" s="6">
        <v>2565</v>
      </c>
    </row>
    <row r="658" spans="1:2">
      <c r="A658" s="7" t="s">
        <v>345</v>
      </c>
      <c r="B658" s="6">
        <v>1189</v>
      </c>
    </row>
    <row r="659" spans="1:2">
      <c r="A659" s="7" t="s">
        <v>211</v>
      </c>
      <c r="B659" s="6">
        <v>912</v>
      </c>
    </row>
    <row r="660" spans="1:2">
      <c r="A660" s="7" t="s">
        <v>125</v>
      </c>
      <c r="B660" s="6">
        <v>548</v>
      </c>
    </row>
    <row r="661" spans="1:2">
      <c r="A661" s="7" t="s">
        <v>449</v>
      </c>
      <c r="B661" s="6">
        <v>328</v>
      </c>
    </row>
    <row r="662" spans="1:2">
      <c r="A662" s="7" t="s">
        <v>441</v>
      </c>
      <c r="B662" s="6">
        <v>317</v>
      </c>
    </row>
    <row r="663" spans="1:2">
      <c r="A663" s="7" t="s">
        <v>416</v>
      </c>
      <c r="B663" s="6">
        <v>286</v>
      </c>
    </row>
    <row r="664" spans="1:2">
      <c r="A664" s="7" t="s">
        <v>383</v>
      </c>
      <c r="B664" s="6">
        <v>182</v>
      </c>
    </row>
    <row r="665" spans="1:2">
      <c r="A665" s="7" t="s">
        <v>319</v>
      </c>
      <c r="B665" s="6">
        <v>169</v>
      </c>
    </row>
    <row r="666" spans="1:2">
      <c r="A666" s="7" t="s">
        <v>431</v>
      </c>
      <c r="B666" s="6">
        <v>163</v>
      </c>
    </row>
    <row r="667" spans="1:2">
      <c r="A667" s="7" t="s">
        <v>323</v>
      </c>
      <c r="B667" s="6">
        <v>154</v>
      </c>
    </row>
    <row r="668" spans="1:2">
      <c r="A668" s="7" t="s">
        <v>15</v>
      </c>
      <c r="B668" s="6">
        <v>135</v>
      </c>
    </row>
    <row r="669" spans="1:2">
      <c r="A669" s="7" t="s">
        <v>435</v>
      </c>
      <c r="B669" s="6">
        <v>135</v>
      </c>
    </row>
    <row r="670" spans="1:2">
      <c r="A670" s="7" t="s">
        <v>279</v>
      </c>
      <c r="B670" s="6">
        <v>134</v>
      </c>
    </row>
    <row r="671" spans="1:2">
      <c r="A671" s="7" t="s">
        <v>197</v>
      </c>
      <c r="B671" s="6">
        <v>122</v>
      </c>
    </row>
    <row r="672" spans="1:2">
      <c r="A672" s="7" t="s">
        <v>332</v>
      </c>
      <c r="B672" s="6">
        <v>71</v>
      </c>
    </row>
    <row r="673" spans="1:2">
      <c r="A673" s="7" t="s">
        <v>341</v>
      </c>
      <c r="B673" s="6">
        <v>44</v>
      </c>
    </row>
    <row r="674" spans="1:2">
      <c r="A674" s="7" t="s">
        <v>338</v>
      </c>
      <c r="B674" s="6">
        <v>34</v>
      </c>
    </row>
    <row r="675" spans="1:2">
      <c r="A675" s="7" t="s">
        <v>289</v>
      </c>
      <c r="B675" s="6">
        <v>33</v>
      </c>
    </row>
    <row r="676" spans="1:2">
      <c r="A676" s="7" t="s">
        <v>102</v>
      </c>
      <c r="B676" s="6">
        <v>28</v>
      </c>
    </row>
    <row r="677" spans="1:2">
      <c r="A677" s="7" t="s">
        <v>112</v>
      </c>
      <c r="B677" s="6">
        <v>21</v>
      </c>
    </row>
    <row r="678" spans="1:2">
      <c r="A678" s="7" t="s">
        <v>427</v>
      </c>
      <c r="B678" s="6">
        <v>12</v>
      </c>
    </row>
    <row r="679" spans="1:2">
      <c r="A679" s="7" t="s">
        <v>96</v>
      </c>
      <c r="B679" s="6">
        <v>11</v>
      </c>
    </row>
    <row r="680" spans="1:2">
      <c r="A680" s="7" t="s">
        <v>425</v>
      </c>
      <c r="B680" s="6">
        <v>7</v>
      </c>
    </row>
    <row r="681" spans="1:2">
      <c r="A681" s="7" t="s">
        <v>293</v>
      </c>
      <c r="B681" s="6">
        <v>5</v>
      </c>
    </row>
    <row r="682" spans="1:2">
      <c r="A682" s="7" t="s">
        <v>275</v>
      </c>
      <c r="B682" s="6">
        <v>3</v>
      </c>
    </row>
    <row r="683" spans="1:2">
      <c r="A683" s="7" t="s">
        <v>455</v>
      </c>
      <c r="B683" s="6">
        <v>21677</v>
      </c>
    </row>
  </sheetData>
  <sortState xmlns:xlrd2="http://schemas.microsoft.com/office/spreadsheetml/2017/richdata2" ref="M399:S519">
    <sortCondition descending="1" ref="S399:S519"/>
  </sortState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E786"/>
  <sheetViews>
    <sheetView showGridLines="0" topLeftCell="M1" zoomScale="85" zoomScaleNormal="85" workbookViewId="0">
      <selection activeCell="M1" sqref="M1"/>
    </sheetView>
  </sheetViews>
  <sheetFormatPr baseColWidth="10" defaultColWidth="0" defaultRowHeight="13.2" outlineLevelCol="1"/>
  <cols>
    <col min="1" max="1" width="34.6640625" hidden="1" customWidth="1" outlineLevel="1"/>
    <col min="2" max="2" width="24.5546875" hidden="1" customWidth="1" outlineLevel="1"/>
    <col min="3" max="6" width="10.44140625" hidden="1" customWidth="1" outlineLevel="1"/>
    <col min="7" max="7" width="13.66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8" width="9.6640625" bestFit="1" customWidth="1"/>
    <col min="19" max="19" width="15.33203125" customWidth="1"/>
    <col min="20" max="20" width="16.109375" customWidth="1"/>
    <col min="21" max="31" width="11.44140625" customWidth="1"/>
    <col min="32" max="16384" width="11.44140625" hidden="1"/>
  </cols>
  <sheetData>
    <row r="2" spans="1:20" ht="17.399999999999999">
      <c r="M2" s="11" t="s">
        <v>503</v>
      </c>
    </row>
    <row r="3" spans="1:20" ht="17.399999999999999">
      <c r="M3" s="11" t="s">
        <v>466</v>
      </c>
    </row>
    <row r="4" spans="1:20" ht="17.399999999999999">
      <c r="M4" s="12" t="s">
        <v>508</v>
      </c>
    </row>
    <row r="5" spans="1:20" ht="17.399999999999999">
      <c r="A5" s="4" t="s">
        <v>3</v>
      </c>
      <c r="B5" t="s">
        <v>463</v>
      </c>
      <c r="M5" s="12"/>
    </row>
    <row r="6" spans="1:20" ht="17.399999999999999">
      <c r="M6" s="12" t="s">
        <v>506</v>
      </c>
    </row>
    <row r="7" spans="1:20" ht="17.399999999999999">
      <c r="A7" s="4" t="s">
        <v>465</v>
      </c>
      <c r="B7" s="4" t="s">
        <v>454</v>
      </c>
      <c r="M7" s="12"/>
    </row>
    <row r="8" spans="1:20" ht="27.6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455</v>
      </c>
      <c r="M8" s="20" t="s">
        <v>6</v>
      </c>
      <c r="N8" s="20" t="s">
        <v>457</v>
      </c>
      <c r="O8" s="20" t="s">
        <v>458</v>
      </c>
      <c r="P8" s="20" t="s">
        <v>459</v>
      </c>
      <c r="Q8" s="20" t="s">
        <v>460</v>
      </c>
      <c r="R8" s="20" t="s">
        <v>461</v>
      </c>
      <c r="S8" s="20" t="s">
        <v>510</v>
      </c>
      <c r="T8" s="39" t="s">
        <v>499</v>
      </c>
    </row>
    <row r="9" spans="1:20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813862.10000000009</v>
      </c>
      <c r="M9" s="7" t="s">
        <v>151</v>
      </c>
      <c r="N9" s="21">
        <v>183791</v>
      </c>
      <c r="O9" s="21">
        <v>136268.37000000002</v>
      </c>
      <c r="P9" s="21">
        <v>185158.07</v>
      </c>
      <c r="Q9" s="21">
        <v>79244</v>
      </c>
      <c r="R9" s="21">
        <v>109541.35999999999</v>
      </c>
      <c r="S9" s="21">
        <f t="shared" ref="S9:S35" si="0">SUM(N9:R9)</f>
        <v>694002.79999999993</v>
      </c>
      <c r="T9" s="40">
        <f>+S9/$S$36</f>
        <v>0.336779492420614</v>
      </c>
    </row>
    <row r="10" spans="1:20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788085.62999999989</v>
      </c>
      <c r="M10" s="7" t="s">
        <v>281</v>
      </c>
      <c r="N10" s="21">
        <v>162383</v>
      </c>
      <c r="O10" s="21">
        <v>151107</v>
      </c>
      <c r="P10" s="21">
        <v>155587</v>
      </c>
      <c r="Q10" s="21">
        <v>112156.3</v>
      </c>
      <c r="R10" s="21">
        <v>97728.260000000009</v>
      </c>
      <c r="S10" s="21">
        <f t="shared" si="0"/>
        <v>678961.56</v>
      </c>
      <c r="T10" s="40">
        <f t="shared" ref="T10:T36" si="1">+S10/$S$36</f>
        <v>0.32948041355151347</v>
      </c>
    </row>
    <row r="11" spans="1:20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214567.03</v>
      </c>
      <c r="M11" s="7" t="s">
        <v>38</v>
      </c>
      <c r="N11" s="21">
        <v>40027</v>
      </c>
      <c r="O11" s="21">
        <v>38791</v>
      </c>
      <c r="P11" s="21">
        <v>16903</v>
      </c>
      <c r="Q11" s="21">
        <v>42917</v>
      </c>
      <c r="R11" s="21">
        <v>36524</v>
      </c>
      <c r="S11" s="21">
        <f t="shared" si="0"/>
        <v>175162</v>
      </c>
      <c r="T11" s="40">
        <f t="shared" si="1"/>
        <v>8.5001053960271619E-2</v>
      </c>
    </row>
    <row r="12" spans="1:20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142493</v>
      </c>
      <c r="M12" s="7" t="s">
        <v>141</v>
      </c>
      <c r="N12" s="21">
        <v>20724</v>
      </c>
      <c r="O12" s="21">
        <v>30151</v>
      </c>
      <c r="P12" s="21">
        <v>39733</v>
      </c>
      <c r="Q12" s="21">
        <v>5867</v>
      </c>
      <c r="R12" s="21">
        <v>25457</v>
      </c>
      <c r="S12" s="21">
        <f t="shared" si="0"/>
        <v>121932</v>
      </c>
      <c r="T12" s="40">
        <f t="shared" si="1"/>
        <v>5.9170074054211749E-2</v>
      </c>
    </row>
    <row r="13" spans="1:20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116308</v>
      </c>
      <c r="M13" s="7" t="s">
        <v>110</v>
      </c>
      <c r="N13" s="21">
        <v>22560</v>
      </c>
      <c r="O13" s="21">
        <v>27582</v>
      </c>
      <c r="P13" s="21">
        <v>22546</v>
      </c>
      <c r="Q13" s="21">
        <v>16802</v>
      </c>
      <c r="R13" s="21">
        <v>14563</v>
      </c>
      <c r="S13" s="21">
        <f t="shared" si="0"/>
        <v>104053</v>
      </c>
      <c r="T13" s="40">
        <f t="shared" si="1"/>
        <v>5.0493912308195513E-2</v>
      </c>
    </row>
    <row r="14" spans="1:20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60262.45</v>
      </c>
      <c r="M14" s="7" t="s">
        <v>400</v>
      </c>
      <c r="N14" s="21">
        <v>1415</v>
      </c>
      <c r="O14" s="21">
        <v>4161</v>
      </c>
      <c r="P14" s="21">
        <v>24389</v>
      </c>
      <c r="Q14" s="21">
        <v>25636</v>
      </c>
      <c r="R14" s="21"/>
      <c r="S14" s="21">
        <f t="shared" si="0"/>
        <v>55601</v>
      </c>
      <c r="T14" s="40">
        <f t="shared" si="1"/>
        <v>2.6981557650889249E-2</v>
      </c>
    </row>
    <row r="15" spans="1:20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56828</v>
      </c>
      <c r="M15" s="7" t="s">
        <v>17</v>
      </c>
      <c r="N15" s="21">
        <v>6249</v>
      </c>
      <c r="O15" s="21">
        <v>16465</v>
      </c>
      <c r="P15" s="21">
        <v>15164</v>
      </c>
      <c r="Q15" s="21">
        <v>5562</v>
      </c>
      <c r="R15" s="21">
        <v>3655</v>
      </c>
      <c r="S15" s="21">
        <f t="shared" si="0"/>
        <v>47095</v>
      </c>
      <c r="T15" s="40">
        <f t="shared" si="1"/>
        <v>2.2853841793648119E-2</v>
      </c>
    </row>
    <row r="16" spans="1:20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41598</v>
      </c>
      <c r="M16" s="7" t="s">
        <v>390</v>
      </c>
      <c r="N16" s="21">
        <v>9475</v>
      </c>
      <c r="O16" s="21">
        <v>7793</v>
      </c>
      <c r="P16" s="21">
        <v>7954</v>
      </c>
      <c r="Q16" s="21">
        <v>12884</v>
      </c>
      <c r="R16" s="21"/>
      <c r="S16" s="21">
        <f t="shared" si="0"/>
        <v>38106</v>
      </c>
      <c r="T16" s="40">
        <f t="shared" si="1"/>
        <v>1.84917400018846E-2</v>
      </c>
    </row>
    <row r="17" spans="1:20">
      <c r="A17" s="7" t="s">
        <v>390</v>
      </c>
      <c r="B17" s="6">
        <v>9475</v>
      </c>
      <c r="C17" s="6">
        <v>7793</v>
      </c>
      <c r="D17" s="6">
        <v>7954</v>
      </c>
      <c r="E17" s="6">
        <v>12884</v>
      </c>
      <c r="F17" s="6"/>
      <c r="G17" s="6"/>
      <c r="H17" s="6">
        <v>38106</v>
      </c>
      <c r="M17" s="7" t="s">
        <v>353</v>
      </c>
      <c r="N17" s="21">
        <v>16416</v>
      </c>
      <c r="O17" s="21">
        <v>9054</v>
      </c>
      <c r="P17" s="21"/>
      <c r="Q17" s="21"/>
      <c r="R17" s="21">
        <v>9324</v>
      </c>
      <c r="S17" s="21">
        <f t="shared" si="0"/>
        <v>34794</v>
      </c>
      <c r="T17" s="40">
        <f t="shared" si="1"/>
        <v>1.6884522165159628E-2</v>
      </c>
    </row>
    <row r="18" spans="1:20">
      <c r="A18" s="7" t="s">
        <v>127</v>
      </c>
      <c r="B18" s="6">
        <v>13207</v>
      </c>
      <c r="C18" s="6">
        <v>2094</v>
      </c>
      <c r="D18" s="6">
        <v>1594</v>
      </c>
      <c r="E18" s="6"/>
      <c r="F18" s="6">
        <v>2239</v>
      </c>
      <c r="G18" s="6">
        <v>11934</v>
      </c>
      <c r="H18" s="6">
        <v>31068</v>
      </c>
      <c r="M18" s="7" t="s">
        <v>239</v>
      </c>
      <c r="N18" s="21">
        <v>14795</v>
      </c>
      <c r="O18" s="21">
        <v>6695</v>
      </c>
      <c r="P18" s="21"/>
      <c r="Q18" s="21"/>
      <c r="R18" s="21"/>
      <c r="S18" s="21">
        <f t="shared" si="0"/>
        <v>21490</v>
      </c>
      <c r="T18" s="40">
        <f t="shared" si="1"/>
        <v>1.0428475637445547E-2</v>
      </c>
    </row>
    <row r="19" spans="1:20">
      <c r="A19" s="7" t="s">
        <v>239</v>
      </c>
      <c r="B19" s="6">
        <v>14795</v>
      </c>
      <c r="C19" s="6">
        <v>6695</v>
      </c>
      <c r="D19" s="6"/>
      <c r="E19" s="6"/>
      <c r="F19" s="6"/>
      <c r="G19" s="6"/>
      <c r="H19" s="6">
        <v>21490</v>
      </c>
      <c r="M19" s="7" t="s">
        <v>127</v>
      </c>
      <c r="N19" s="21">
        <v>13207</v>
      </c>
      <c r="O19" s="21">
        <v>2094</v>
      </c>
      <c r="P19" s="21">
        <v>1594</v>
      </c>
      <c r="Q19" s="21"/>
      <c r="R19" s="21">
        <v>2239</v>
      </c>
      <c r="S19" s="21">
        <f t="shared" si="0"/>
        <v>19134</v>
      </c>
      <c r="T19" s="40">
        <f t="shared" si="1"/>
        <v>9.2851769589056832E-3</v>
      </c>
    </row>
    <row r="20" spans="1:20">
      <c r="A20" s="7" t="s">
        <v>347</v>
      </c>
      <c r="B20" s="6">
        <v>8226</v>
      </c>
      <c r="C20" s="6">
        <v>2340</v>
      </c>
      <c r="D20" s="6">
        <v>3618</v>
      </c>
      <c r="E20" s="6"/>
      <c r="F20" s="6"/>
      <c r="G20" s="6">
        <v>2898</v>
      </c>
      <c r="H20" s="6">
        <v>17082</v>
      </c>
      <c r="M20" s="7" t="s">
        <v>347</v>
      </c>
      <c r="N20" s="21">
        <v>8226</v>
      </c>
      <c r="O20" s="21">
        <v>2340</v>
      </c>
      <c r="P20" s="21">
        <v>3618</v>
      </c>
      <c r="Q20" s="21"/>
      <c r="R20" s="21"/>
      <c r="S20" s="21">
        <f t="shared" si="0"/>
        <v>14184</v>
      </c>
      <c r="T20" s="40">
        <f t="shared" si="1"/>
        <v>6.8830850833656422E-3</v>
      </c>
    </row>
    <row r="21" spans="1:20">
      <c r="A21" s="7" t="s">
        <v>334</v>
      </c>
      <c r="B21" s="6"/>
      <c r="C21" s="6">
        <v>1166</v>
      </c>
      <c r="D21" s="6">
        <v>1900</v>
      </c>
      <c r="E21" s="6">
        <v>3016</v>
      </c>
      <c r="F21" s="6">
        <v>6557</v>
      </c>
      <c r="G21" s="6">
        <v>4417</v>
      </c>
      <c r="H21" s="6">
        <v>17056</v>
      </c>
      <c r="M21" s="7" t="s">
        <v>334</v>
      </c>
      <c r="N21" s="21"/>
      <c r="O21" s="21">
        <v>1166</v>
      </c>
      <c r="P21" s="21">
        <v>1900</v>
      </c>
      <c r="Q21" s="21">
        <v>3016</v>
      </c>
      <c r="R21" s="21">
        <v>6557</v>
      </c>
      <c r="S21" s="21">
        <f t="shared" si="0"/>
        <v>12639</v>
      </c>
      <c r="T21" s="40">
        <f t="shared" si="1"/>
        <v>6.1333412555455696E-3</v>
      </c>
    </row>
    <row r="22" spans="1:20">
      <c r="A22" s="7" t="s">
        <v>357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16002</v>
      </c>
      <c r="M22" s="7" t="s">
        <v>385</v>
      </c>
      <c r="N22" s="21">
        <v>4386</v>
      </c>
      <c r="O22" s="21">
        <v>2853</v>
      </c>
      <c r="P22" s="21">
        <v>2106</v>
      </c>
      <c r="Q22" s="21"/>
      <c r="R22" s="21">
        <v>2739</v>
      </c>
      <c r="S22" s="21">
        <f t="shared" si="0"/>
        <v>12084</v>
      </c>
      <c r="T22" s="40">
        <f t="shared" si="1"/>
        <v>5.8640158028335039E-3</v>
      </c>
    </row>
    <row r="23" spans="1:20">
      <c r="A23" s="7" t="s">
        <v>385</v>
      </c>
      <c r="B23" s="6">
        <v>4386</v>
      </c>
      <c r="C23" s="6">
        <v>2853</v>
      </c>
      <c r="D23" s="6">
        <v>2106</v>
      </c>
      <c r="E23" s="6"/>
      <c r="F23" s="6">
        <v>2739</v>
      </c>
      <c r="G23" s="6">
        <v>3386</v>
      </c>
      <c r="H23" s="6">
        <v>15470</v>
      </c>
      <c r="M23" s="7" t="s">
        <v>357</v>
      </c>
      <c r="N23" s="21">
        <v>6498</v>
      </c>
      <c r="O23" s="21">
        <v>1674</v>
      </c>
      <c r="P23" s="21">
        <v>2376</v>
      </c>
      <c r="Q23" s="21"/>
      <c r="R23" s="21"/>
      <c r="S23" s="21">
        <f t="shared" si="0"/>
        <v>10548</v>
      </c>
      <c r="T23" s="40">
        <f t="shared" si="1"/>
        <v>5.1186394147871399E-3</v>
      </c>
    </row>
    <row r="24" spans="1:20">
      <c r="A24" s="7" t="s">
        <v>273</v>
      </c>
      <c r="B24" s="6"/>
      <c r="C24" s="6"/>
      <c r="D24" s="6"/>
      <c r="E24" s="6"/>
      <c r="F24" s="6"/>
      <c r="G24" s="6">
        <v>14596</v>
      </c>
      <c r="H24" s="6">
        <v>14596</v>
      </c>
      <c r="M24" s="7" t="s">
        <v>277</v>
      </c>
      <c r="N24" s="21"/>
      <c r="O24" s="21">
        <v>4011</v>
      </c>
      <c r="P24" s="21">
        <v>1837.5</v>
      </c>
      <c r="Q24" s="21"/>
      <c r="R24" s="21"/>
      <c r="S24" s="21">
        <f t="shared" si="0"/>
        <v>5848.5</v>
      </c>
      <c r="T24" s="40">
        <f t="shared" si="1"/>
        <v>2.8381079462820049E-3</v>
      </c>
    </row>
    <row r="25" spans="1:20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9875</v>
      </c>
      <c r="M25" s="7" t="s">
        <v>291</v>
      </c>
      <c r="N25" s="21"/>
      <c r="O25" s="21"/>
      <c r="P25" s="21">
        <v>222</v>
      </c>
      <c r="Q25" s="21">
        <v>988</v>
      </c>
      <c r="R25" s="21">
        <v>3767</v>
      </c>
      <c r="S25" s="21">
        <f t="shared" si="0"/>
        <v>4977</v>
      </c>
      <c r="T25" s="40">
        <f t="shared" si="1"/>
        <v>2.4151941948611678E-3</v>
      </c>
    </row>
    <row r="26" spans="1:20">
      <c r="A26" s="7" t="s">
        <v>448</v>
      </c>
      <c r="B26" s="6"/>
      <c r="C26" s="6"/>
      <c r="D26" s="6"/>
      <c r="E26" s="6"/>
      <c r="F26" s="6"/>
      <c r="G26" s="6">
        <v>9350</v>
      </c>
      <c r="H26" s="6">
        <v>9350</v>
      </c>
      <c r="M26" s="7" t="s">
        <v>114</v>
      </c>
      <c r="N26" s="21">
        <v>134</v>
      </c>
      <c r="O26" s="21">
        <v>2191</v>
      </c>
      <c r="P26" s="21">
        <v>1678</v>
      </c>
      <c r="Q26" s="21"/>
      <c r="R26" s="21">
        <v>730</v>
      </c>
      <c r="S26" s="21">
        <f t="shared" si="0"/>
        <v>4733</v>
      </c>
      <c r="T26" s="40">
        <f t="shared" si="1"/>
        <v>2.2967880498850524E-3</v>
      </c>
    </row>
    <row r="27" spans="1:20">
      <c r="A27" s="7" t="s">
        <v>114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6315</v>
      </c>
      <c r="M27" s="7" t="s">
        <v>402</v>
      </c>
      <c r="N27" s="21"/>
      <c r="O27" s="21">
        <v>2913</v>
      </c>
      <c r="P27" s="21"/>
      <c r="Q27" s="21"/>
      <c r="R27" s="21"/>
      <c r="S27" s="21">
        <f t="shared" si="0"/>
        <v>2913</v>
      </c>
      <c r="T27" s="40">
        <f t="shared" si="1"/>
        <v>1.4135946734238662E-3</v>
      </c>
    </row>
    <row r="28" spans="1:20">
      <c r="A28" s="7" t="s">
        <v>277</v>
      </c>
      <c r="B28" s="6"/>
      <c r="C28" s="6">
        <v>4011</v>
      </c>
      <c r="D28" s="6">
        <v>1837.5</v>
      </c>
      <c r="E28" s="6"/>
      <c r="F28" s="6"/>
      <c r="G28" s="6"/>
      <c r="H28" s="6">
        <v>5848.5</v>
      </c>
      <c r="M28" s="7" t="s">
        <v>243</v>
      </c>
      <c r="N28" s="21">
        <v>1154</v>
      </c>
      <c r="O28" s="21"/>
      <c r="P28" s="21"/>
      <c r="Q28" s="21"/>
      <c r="R28" s="21"/>
      <c r="S28" s="21">
        <f t="shared" si="0"/>
        <v>1154</v>
      </c>
      <c r="T28" s="40">
        <f t="shared" si="1"/>
        <v>5.6000283320670836E-4</v>
      </c>
    </row>
    <row r="29" spans="1:20">
      <c r="A29" s="7" t="s">
        <v>402</v>
      </c>
      <c r="B29" s="6"/>
      <c r="C29" s="6">
        <v>2913</v>
      </c>
      <c r="D29" s="6"/>
      <c r="E29" s="6"/>
      <c r="F29" s="6"/>
      <c r="G29" s="6"/>
      <c r="H29" s="6">
        <v>2913</v>
      </c>
      <c r="M29" s="7" t="s">
        <v>433</v>
      </c>
      <c r="N29" s="21"/>
      <c r="O29" s="21"/>
      <c r="P29" s="21">
        <v>649</v>
      </c>
      <c r="Q29" s="21"/>
      <c r="R29" s="21"/>
      <c r="S29" s="21">
        <f t="shared" si="0"/>
        <v>649</v>
      </c>
      <c r="T29" s="40">
        <f t="shared" si="1"/>
        <v>3.1494093479302748E-4</v>
      </c>
    </row>
    <row r="30" spans="1:20">
      <c r="A30" s="7" t="s">
        <v>267</v>
      </c>
      <c r="B30" s="6"/>
      <c r="C30" s="6"/>
      <c r="D30" s="6"/>
      <c r="E30" s="6"/>
      <c r="F30" s="6"/>
      <c r="G30" s="6">
        <v>1450</v>
      </c>
      <c r="H30" s="6">
        <v>1450</v>
      </c>
      <c r="M30" s="7" t="s">
        <v>387</v>
      </c>
      <c r="N30" s="21"/>
      <c r="O30" s="21">
        <v>457</v>
      </c>
      <c r="P30" s="21"/>
      <c r="Q30" s="21"/>
      <c r="R30" s="21"/>
      <c r="S30" s="21">
        <f t="shared" si="0"/>
        <v>457</v>
      </c>
      <c r="T30" s="40">
        <f t="shared" si="1"/>
        <v>2.2176888628723198E-4</v>
      </c>
    </row>
    <row r="31" spans="1:20">
      <c r="A31" s="7" t="s">
        <v>243</v>
      </c>
      <c r="B31" s="6">
        <v>1154</v>
      </c>
      <c r="C31" s="6"/>
      <c r="D31" s="6"/>
      <c r="E31" s="6"/>
      <c r="F31" s="6"/>
      <c r="G31" s="6"/>
      <c r="H31" s="6">
        <v>1154</v>
      </c>
      <c r="M31" s="7" t="s">
        <v>108</v>
      </c>
      <c r="N31" s="21"/>
      <c r="O31" s="21">
        <v>0</v>
      </c>
      <c r="P31" s="21"/>
      <c r="Q31" s="21"/>
      <c r="R31" s="21">
        <v>100</v>
      </c>
      <c r="S31" s="21">
        <f t="shared" si="0"/>
        <v>100</v>
      </c>
      <c r="T31" s="40">
        <f t="shared" si="1"/>
        <v>4.8527108596768491E-5</v>
      </c>
    </row>
    <row r="32" spans="1:20">
      <c r="A32" s="7" t="s">
        <v>433</v>
      </c>
      <c r="B32" s="6"/>
      <c r="C32" s="6"/>
      <c r="D32" s="6">
        <v>649</v>
      </c>
      <c r="E32" s="6"/>
      <c r="F32" s="6"/>
      <c r="G32" s="6"/>
      <c r="H32" s="6">
        <v>649</v>
      </c>
      <c r="M32" s="7" t="s">
        <v>297</v>
      </c>
      <c r="N32" s="21">
        <v>86</v>
      </c>
      <c r="O32" s="21"/>
      <c r="P32" s="21"/>
      <c r="Q32" s="21"/>
      <c r="R32" s="21"/>
      <c r="S32" s="21">
        <f t="shared" si="0"/>
        <v>86</v>
      </c>
      <c r="T32" s="40">
        <f t="shared" si="1"/>
        <v>4.1733313393220902E-5</v>
      </c>
    </row>
    <row r="33" spans="1:20" hidden="1">
      <c r="A33" s="7" t="s">
        <v>387</v>
      </c>
      <c r="B33" s="6"/>
      <c r="C33" s="6">
        <v>457</v>
      </c>
      <c r="D33" s="6"/>
      <c r="E33" s="6"/>
      <c r="F33" s="6"/>
      <c r="G33" s="6"/>
      <c r="H33" s="6">
        <v>457</v>
      </c>
      <c r="M33" s="7" t="s">
        <v>273</v>
      </c>
      <c r="N33" s="21"/>
      <c r="O33" s="21"/>
      <c r="P33" s="21"/>
      <c r="Q33" s="21"/>
      <c r="R33" s="21"/>
      <c r="S33" s="21">
        <f t="shared" si="0"/>
        <v>0</v>
      </c>
      <c r="T33" s="40">
        <f t="shared" si="1"/>
        <v>0</v>
      </c>
    </row>
    <row r="34" spans="1:20" hidden="1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>
        <v>100</v>
      </c>
      <c r="M34" s="7" t="s">
        <v>448</v>
      </c>
      <c r="N34" s="21"/>
      <c r="O34" s="21"/>
      <c r="P34" s="21"/>
      <c r="Q34" s="21"/>
      <c r="R34" s="21"/>
      <c r="S34" s="21">
        <f t="shared" si="0"/>
        <v>0</v>
      </c>
      <c r="T34" s="40">
        <f t="shared" si="1"/>
        <v>0</v>
      </c>
    </row>
    <row r="35" spans="1:20" hidden="1">
      <c r="A35" s="7" t="s">
        <v>297</v>
      </c>
      <c r="B35" s="6">
        <v>86</v>
      </c>
      <c r="C35" s="6"/>
      <c r="D35" s="6"/>
      <c r="E35" s="6"/>
      <c r="F35" s="6"/>
      <c r="G35" s="6"/>
      <c r="H35" s="6">
        <v>86</v>
      </c>
      <c r="M35" s="7" t="s">
        <v>267</v>
      </c>
      <c r="N35" s="21"/>
      <c r="O35" s="21"/>
      <c r="P35" s="21"/>
      <c r="Q35" s="21"/>
      <c r="R35" s="21"/>
      <c r="S35" s="21">
        <f t="shared" si="0"/>
        <v>0</v>
      </c>
      <c r="T35" s="40">
        <f t="shared" si="1"/>
        <v>0</v>
      </c>
    </row>
    <row r="36" spans="1:20" ht="13.8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2443071.71</v>
      </c>
      <c r="M36" s="20" t="s">
        <v>455</v>
      </c>
      <c r="N36" s="22">
        <f t="shared" ref="N36:R36" si="2">SUM(N9:N35)</f>
        <v>511526</v>
      </c>
      <c r="O36" s="22">
        <f t="shared" si="2"/>
        <v>447766.37</v>
      </c>
      <c r="P36" s="22">
        <f t="shared" si="2"/>
        <v>483414.57</v>
      </c>
      <c r="Q36" s="22">
        <f t="shared" si="2"/>
        <v>305072.3</v>
      </c>
      <c r="R36" s="22">
        <f t="shared" si="2"/>
        <v>312924.62</v>
      </c>
      <c r="S36" s="22">
        <f>SUM(S9:S35)</f>
        <v>2060703.8599999999</v>
      </c>
      <c r="T36" s="41">
        <f t="shared" si="1"/>
        <v>1</v>
      </c>
    </row>
    <row r="37" spans="1:20" ht="17.399999999999999">
      <c r="M37" s="12"/>
    </row>
    <row r="38" spans="1:20" ht="17.399999999999999">
      <c r="A38" s="4" t="s">
        <v>3</v>
      </c>
      <c r="B38" t="s">
        <v>463</v>
      </c>
      <c r="M38" s="12" t="s">
        <v>495</v>
      </c>
    </row>
    <row r="39" spans="1:20" ht="17.399999999999999">
      <c r="M39" s="12"/>
    </row>
    <row r="40" spans="1:20" ht="17.399999999999999" hidden="1">
      <c r="A40" s="4" t="s">
        <v>464</v>
      </c>
      <c r="B40" s="4" t="s">
        <v>454</v>
      </c>
      <c r="M40" s="12"/>
    </row>
    <row r="41" spans="1:20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6</v>
      </c>
      <c r="N41" s="20" t="s">
        <v>457</v>
      </c>
      <c r="O41" s="20" t="s">
        <v>458</v>
      </c>
      <c r="P41" s="20" t="s">
        <v>459</v>
      </c>
      <c r="Q41" s="20" t="s">
        <v>460</v>
      </c>
      <c r="R41" s="20" t="s">
        <v>461</v>
      </c>
      <c r="S41" s="20" t="s">
        <v>510</v>
      </c>
      <c r="T41" s="39" t="s">
        <v>499</v>
      </c>
    </row>
    <row r="42" spans="1:20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15594</v>
      </c>
      <c r="M42" s="7" t="s">
        <v>151</v>
      </c>
      <c r="N42" s="6">
        <v>5319</v>
      </c>
      <c r="O42" s="6">
        <v>8965</v>
      </c>
      <c r="P42" s="6">
        <v>461</v>
      </c>
      <c r="Q42" s="6">
        <v>197</v>
      </c>
      <c r="R42" s="6">
        <v>351</v>
      </c>
      <c r="S42" s="6">
        <f t="shared" ref="S42:S68" si="3">SUM(N42:R42)</f>
        <v>15293</v>
      </c>
      <c r="T42" s="40">
        <f>+S42/$S$69</f>
        <v>0.78289136889525957</v>
      </c>
    </row>
    <row r="43" spans="1:20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1906</v>
      </c>
      <c r="M43" s="7" t="s">
        <v>281</v>
      </c>
      <c r="N43" s="6">
        <v>395</v>
      </c>
      <c r="O43" s="6">
        <v>299</v>
      </c>
      <c r="P43" s="6">
        <v>351</v>
      </c>
      <c r="Q43" s="6">
        <v>233</v>
      </c>
      <c r="R43" s="6">
        <v>266</v>
      </c>
      <c r="S43" s="6">
        <f t="shared" si="3"/>
        <v>1544</v>
      </c>
      <c r="T43" s="40">
        <f t="shared" ref="T43:T69" si="4">+S43/$S$69</f>
        <v>7.9041670932732677E-2</v>
      </c>
    </row>
    <row r="44" spans="1:20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1070</v>
      </c>
      <c r="M44" s="7" t="s">
        <v>353</v>
      </c>
      <c r="N44" s="6">
        <v>265</v>
      </c>
      <c r="O44" s="6">
        <v>320</v>
      </c>
      <c r="P44" s="6"/>
      <c r="Q44" s="6"/>
      <c r="R44" s="6">
        <v>150</v>
      </c>
      <c r="S44" s="6">
        <f t="shared" si="3"/>
        <v>735</v>
      </c>
      <c r="T44" s="40">
        <f t="shared" si="4"/>
        <v>3.7626702160335826E-2</v>
      </c>
    </row>
    <row r="45" spans="1:20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835</v>
      </c>
      <c r="M45" s="7" t="s">
        <v>38</v>
      </c>
      <c r="N45" s="6">
        <v>105</v>
      </c>
      <c r="O45" s="6">
        <v>93</v>
      </c>
      <c r="P45" s="6">
        <v>31</v>
      </c>
      <c r="Q45" s="6">
        <v>97</v>
      </c>
      <c r="R45" s="6">
        <v>85</v>
      </c>
      <c r="S45" s="6">
        <f t="shared" si="3"/>
        <v>411</v>
      </c>
      <c r="T45" s="40">
        <f t="shared" si="4"/>
        <v>2.1040237534555136E-2</v>
      </c>
    </row>
    <row r="46" spans="1:20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524</v>
      </c>
      <c r="M46" s="7" t="s">
        <v>141</v>
      </c>
      <c r="N46" s="6">
        <v>45</v>
      </c>
      <c r="O46" s="6">
        <v>65</v>
      </c>
      <c r="P46" s="6">
        <v>55</v>
      </c>
      <c r="Q46" s="6">
        <v>13</v>
      </c>
      <c r="R46" s="6">
        <v>59</v>
      </c>
      <c r="S46" s="6">
        <f t="shared" si="3"/>
        <v>237</v>
      </c>
      <c r="T46" s="40">
        <f t="shared" si="4"/>
        <v>1.2132691717006245E-2</v>
      </c>
    </row>
    <row r="47" spans="1:20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309</v>
      </c>
      <c r="M47" s="7" t="s">
        <v>110</v>
      </c>
      <c r="N47" s="6">
        <v>60</v>
      </c>
      <c r="O47" s="6">
        <v>61</v>
      </c>
      <c r="P47" s="6">
        <v>54</v>
      </c>
      <c r="Q47" s="6">
        <v>30</v>
      </c>
      <c r="R47" s="6">
        <v>32</v>
      </c>
      <c r="S47" s="6">
        <f t="shared" si="3"/>
        <v>237</v>
      </c>
      <c r="T47" s="40">
        <f t="shared" si="4"/>
        <v>1.2132691717006245E-2</v>
      </c>
    </row>
    <row r="48" spans="1:20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280</v>
      </c>
      <c r="M48" s="7" t="s">
        <v>357</v>
      </c>
      <c r="N48" s="6">
        <v>103</v>
      </c>
      <c r="O48" s="6">
        <v>42</v>
      </c>
      <c r="P48" s="6">
        <v>85</v>
      </c>
      <c r="Q48" s="6"/>
      <c r="R48" s="6"/>
      <c r="S48" s="6">
        <f t="shared" si="3"/>
        <v>230</v>
      </c>
      <c r="T48" s="40">
        <f t="shared" si="4"/>
        <v>1.1774342172622096E-2</v>
      </c>
    </row>
    <row r="49" spans="1:20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268</v>
      </c>
      <c r="M49" s="7" t="s">
        <v>390</v>
      </c>
      <c r="N49" s="6">
        <v>39</v>
      </c>
      <c r="O49" s="6">
        <v>30</v>
      </c>
      <c r="P49" s="6">
        <v>29</v>
      </c>
      <c r="Q49" s="6">
        <v>49</v>
      </c>
      <c r="R49" s="6"/>
      <c r="S49" s="6">
        <f t="shared" si="3"/>
        <v>147</v>
      </c>
      <c r="T49" s="40">
        <f t="shared" si="4"/>
        <v>7.5253404320671652E-3</v>
      </c>
    </row>
    <row r="50" spans="1:20">
      <c r="A50" s="7" t="s">
        <v>390</v>
      </c>
      <c r="B50" s="6">
        <v>39</v>
      </c>
      <c r="C50" s="6">
        <v>30</v>
      </c>
      <c r="D50" s="6">
        <v>29</v>
      </c>
      <c r="E50" s="6">
        <v>49</v>
      </c>
      <c r="F50" s="6"/>
      <c r="G50" s="6"/>
      <c r="H50" s="6">
        <v>147</v>
      </c>
      <c r="M50" s="7" t="s">
        <v>400</v>
      </c>
      <c r="N50" s="6">
        <v>3</v>
      </c>
      <c r="O50" s="6">
        <v>6</v>
      </c>
      <c r="P50" s="6">
        <v>68</v>
      </c>
      <c r="Q50" s="6">
        <v>67</v>
      </c>
      <c r="R50" s="6"/>
      <c r="S50" s="6">
        <f t="shared" si="3"/>
        <v>144</v>
      </c>
      <c r="T50" s="40">
        <f t="shared" si="4"/>
        <v>7.3717620559025287E-3</v>
      </c>
    </row>
    <row r="51" spans="1:20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134</v>
      </c>
      <c r="M51" s="7" t="s">
        <v>334</v>
      </c>
      <c r="N51" s="6"/>
      <c r="O51" s="6">
        <v>3</v>
      </c>
      <c r="P51" s="6">
        <v>1</v>
      </c>
      <c r="Q51" s="6">
        <v>30</v>
      </c>
      <c r="R51" s="6">
        <v>71</v>
      </c>
      <c r="S51" s="6">
        <f t="shared" si="3"/>
        <v>105</v>
      </c>
      <c r="T51" s="40">
        <f t="shared" si="4"/>
        <v>5.3752431657622607E-3</v>
      </c>
    </row>
    <row r="52" spans="1:20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>
        <v>133</v>
      </c>
      <c r="M52" s="7" t="s">
        <v>17</v>
      </c>
      <c r="N52" s="6">
        <v>13</v>
      </c>
      <c r="O52" s="6">
        <v>34</v>
      </c>
      <c r="P52" s="6">
        <v>32</v>
      </c>
      <c r="Q52" s="6">
        <v>14</v>
      </c>
      <c r="R52" s="6">
        <v>10</v>
      </c>
      <c r="S52" s="6">
        <f t="shared" si="3"/>
        <v>103</v>
      </c>
      <c r="T52" s="40">
        <f t="shared" si="4"/>
        <v>5.2728575816525037E-3</v>
      </c>
    </row>
    <row r="53" spans="1:20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>
        <v>122</v>
      </c>
      <c r="M53" s="7" t="s">
        <v>385</v>
      </c>
      <c r="N53" s="6">
        <v>44</v>
      </c>
      <c r="O53" s="6">
        <v>31</v>
      </c>
      <c r="P53" s="6">
        <v>17</v>
      </c>
      <c r="Q53" s="6"/>
      <c r="R53" s="6">
        <v>9</v>
      </c>
      <c r="S53" s="6">
        <f t="shared" si="3"/>
        <v>101</v>
      </c>
      <c r="T53" s="40">
        <f t="shared" si="4"/>
        <v>5.1704719975427457E-3</v>
      </c>
    </row>
    <row r="54" spans="1:20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69</v>
      </c>
      <c r="M54" s="7" t="s">
        <v>297</v>
      </c>
      <c r="N54" s="6">
        <v>67</v>
      </c>
      <c r="O54" s="6"/>
      <c r="P54" s="6"/>
      <c r="Q54" s="6"/>
      <c r="R54" s="6"/>
      <c r="S54" s="6">
        <f t="shared" si="3"/>
        <v>67</v>
      </c>
      <c r="T54" s="40">
        <f t="shared" si="4"/>
        <v>3.4299170676768713E-3</v>
      </c>
    </row>
    <row r="55" spans="1:20">
      <c r="A55" s="7" t="s">
        <v>297</v>
      </c>
      <c r="B55" s="6">
        <v>67</v>
      </c>
      <c r="C55" s="6"/>
      <c r="D55" s="6"/>
      <c r="E55" s="6"/>
      <c r="F55" s="6"/>
      <c r="G55" s="6"/>
      <c r="H55" s="6">
        <v>67</v>
      </c>
      <c r="M55" s="7" t="s">
        <v>127</v>
      </c>
      <c r="N55" s="6">
        <v>30</v>
      </c>
      <c r="O55" s="6">
        <v>3</v>
      </c>
      <c r="P55" s="6">
        <v>3</v>
      </c>
      <c r="Q55" s="6"/>
      <c r="R55" s="6">
        <v>6</v>
      </c>
      <c r="S55" s="6">
        <f t="shared" si="3"/>
        <v>42</v>
      </c>
      <c r="T55" s="40">
        <f t="shared" si="4"/>
        <v>2.1500972663049045E-3</v>
      </c>
    </row>
    <row r="56" spans="1:20">
      <c r="A56" s="7" t="s">
        <v>347</v>
      </c>
      <c r="B56" s="6">
        <v>20</v>
      </c>
      <c r="C56" s="6">
        <v>6</v>
      </c>
      <c r="D56" s="6">
        <v>9</v>
      </c>
      <c r="E56" s="6"/>
      <c r="F56" s="6"/>
      <c r="G56" s="6">
        <v>10</v>
      </c>
      <c r="H56" s="6">
        <v>45</v>
      </c>
      <c r="M56" s="7" t="s">
        <v>239</v>
      </c>
      <c r="N56" s="6">
        <v>29</v>
      </c>
      <c r="O56" s="6">
        <v>13</v>
      </c>
      <c r="P56" s="6"/>
      <c r="Q56" s="6"/>
      <c r="R56" s="6"/>
      <c r="S56" s="6">
        <f t="shared" si="3"/>
        <v>42</v>
      </c>
      <c r="T56" s="40">
        <f t="shared" si="4"/>
        <v>2.1500972663049045E-3</v>
      </c>
    </row>
    <row r="57" spans="1:20">
      <c r="A57" s="7" t="s">
        <v>239</v>
      </c>
      <c r="B57" s="6">
        <v>29</v>
      </c>
      <c r="C57" s="6">
        <v>13</v>
      </c>
      <c r="D57" s="6"/>
      <c r="E57" s="6"/>
      <c r="F57" s="6"/>
      <c r="G57" s="6"/>
      <c r="H57" s="6">
        <v>42</v>
      </c>
      <c r="M57" s="7" t="s">
        <v>347</v>
      </c>
      <c r="N57" s="6">
        <v>20</v>
      </c>
      <c r="O57" s="6">
        <v>6</v>
      </c>
      <c r="P57" s="6">
        <v>9</v>
      </c>
      <c r="Q57" s="6"/>
      <c r="R57" s="6"/>
      <c r="S57" s="6">
        <f t="shared" si="3"/>
        <v>35</v>
      </c>
      <c r="T57" s="40">
        <f t="shared" si="4"/>
        <v>1.7917477219207536E-3</v>
      </c>
    </row>
    <row r="58" spans="1:20">
      <c r="A58" s="7" t="s">
        <v>291</v>
      </c>
      <c r="B58" s="6"/>
      <c r="C58" s="6"/>
      <c r="D58" s="6">
        <v>1</v>
      </c>
      <c r="E58" s="6">
        <v>2</v>
      </c>
      <c r="F58" s="6">
        <v>15</v>
      </c>
      <c r="G58" s="6">
        <v>22</v>
      </c>
      <c r="H58" s="6">
        <v>40</v>
      </c>
      <c r="M58" s="7" t="s">
        <v>291</v>
      </c>
      <c r="N58" s="6"/>
      <c r="O58" s="6"/>
      <c r="P58" s="6">
        <v>1</v>
      </c>
      <c r="Q58" s="6">
        <v>2</v>
      </c>
      <c r="R58" s="6">
        <v>15</v>
      </c>
      <c r="S58" s="6">
        <f t="shared" si="3"/>
        <v>18</v>
      </c>
      <c r="T58" s="40">
        <f t="shared" si="4"/>
        <v>9.2147025698781609E-4</v>
      </c>
    </row>
    <row r="59" spans="1:20">
      <c r="A59" s="7" t="s">
        <v>273</v>
      </c>
      <c r="B59" s="6"/>
      <c r="C59" s="6"/>
      <c r="D59" s="6"/>
      <c r="E59" s="6"/>
      <c r="F59" s="6"/>
      <c r="G59" s="6">
        <v>33</v>
      </c>
      <c r="H59" s="6">
        <v>33</v>
      </c>
      <c r="M59" s="7" t="s">
        <v>114</v>
      </c>
      <c r="N59" s="6">
        <v>2</v>
      </c>
      <c r="O59" s="6">
        <v>7</v>
      </c>
      <c r="P59" s="6">
        <v>4</v>
      </c>
      <c r="Q59" s="6"/>
      <c r="R59" s="6">
        <v>2</v>
      </c>
      <c r="S59" s="6">
        <f t="shared" si="3"/>
        <v>15</v>
      </c>
      <c r="T59" s="40">
        <f t="shared" si="4"/>
        <v>7.6789188082318006E-4</v>
      </c>
    </row>
    <row r="60" spans="1:20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21</v>
      </c>
      <c r="M60" s="7" t="s">
        <v>108</v>
      </c>
      <c r="N60" s="6"/>
      <c r="O60" s="6">
        <v>0</v>
      </c>
      <c r="P60" s="6"/>
      <c r="Q60" s="6"/>
      <c r="R60" s="6">
        <v>12</v>
      </c>
      <c r="S60" s="6">
        <f t="shared" si="3"/>
        <v>12</v>
      </c>
      <c r="T60" s="40">
        <f t="shared" si="4"/>
        <v>6.1431350465854402E-4</v>
      </c>
    </row>
    <row r="61" spans="1:20">
      <c r="A61" s="7" t="s">
        <v>108</v>
      </c>
      <c r="B61" s="6"/>
      <c r="C61" s="6">
        <v>0</v>
      </c>
      <c r="D61" s="6"/>
      <c r="E61" s="6"/>
      <c r="F61" s="6">
        <v>12</v>
      </c>
      <c r="G61" s="6">
        <v>0</v>
      </c>
      <c r="H61" s="6">
        <v>12</v>
      </c>
      <c r="M61" s="7" t="s">
        <v>277</v>
      </c>
      <c r="N61" s="6"/>
      <c r="O61" s="6">
        <v>6</v>
      </c>
      <c r="P61" s="6">
        <v>2</v>
      </c>
      <c r="Q61" s="6"/>
      <c r="R61" s="6"/>
      <c r="S61" s="6">
        <f t="shared" si="3"/>
        <v>8</v>
      </c>
      <c r="T61" s="40">
        <f t="shared" si="4"/>
        <v>4.095423364390294E-4</v>
      </c>
    </row>
    <row r="62" spans="1:20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8</v>
      </c>
      <c r="M62" s="7" t="s">
        <v>402</v>
      </c>
      <c r="N62" s="6"/>
      <c r="O62" s="6">
        <v>4</v>
      </c>
      <c r="P62" s="6"/>
      <c r="Q62" s="6"/>
      <c r="R62" s="6"/>
      <c r="S62" s="6">
        <f t="shared" si="3"/>
        <v>4</v>
      </c>
      <c r="T62" s="40">
        <f t="shared" si="4"/>
        <v>2.047711682195147E-4</v>
      </c>
    </row>
    <row r="63" spans="1:20">
      <c r="A63" s="7" t="s">
        <v>448</v>
      </c>
      <c r="B63" s="6"/>
      <c r="C63" s="6"/>
      <c r="D63" s="6"/>
      <c r="E63" s="6"/>
      <c r="F63" s="6"/>
      <c r="G63" s="6">
        <v>8</v>
      </c>
      <c r="H63" s="6">
        <v>8</v>
      </c>
      <c r="M63" s="7" t="s">
        <v>243</v>
      </c>
      <c r="N63" s="6">
        <v>2</v>
      </c>
      <c r="O63" s="6"/>
      <c r="P63" s="6"/>
      <c r="Q63" s="6"/>
      <c r="R63" s="6"/>
      <c r="S63" s="6">
        <f t="shared" si="3"/>
        <v>2</v>
      </c>
      <c r="T63" s="40">
        <f t="shared" si="4"/>
        <v>1.0238558410975735E-4</v>
      </c>
    </row>
    <row r="64" spans="1:20">
      <c r="A64" s="7" t="s">
        <v>402</v>
      </c>
      <c r="B64" s="6"/>
      <c r="C64" s="6">
        <v>4</v>
      </c>
      <c r="D64" s="6"/>
      <c r="E64" s="6"/>
      <c r="F64" s="6"/>
      <c r="G64" s="6"/>
      <c r="H64" s="6">
        <v>4</v>
      </c>
      <c r="M64" s="7" t="s">
        <v>387</v>
      </c>
      <c r="N64" s="6"/>
      <c r="O64" s="6">
        <v>1</v>
      </c>
      <c r="P64" s="6"/>
      <c r="Q64" s="6"/>
      <c r="R64" s="6"/>
      <c r="S64" s="6">
        <f t="shared" si="3"/>
        <v>1</v>
      </c>
      <c r="T64" s="40">
        <f t="shared" si="4"/>
        <v>5.1192792054878675E-5</v>
      </c>
    </row>
    <row r="65" spans="1:20">
      <c r="A65" s="7" t="s">
        <v>267</v>
      </c>
      <c r="B65" s="6"/>
      <c r="C65" s="6"/>
      <c r="D65" s="6"/>
      <c r="E65" s="6"/>
      <c r="F65" s="6"/>
      <c r="G65" s="6">
        <v>2</v>
      </c>
      <c r="H65" s="6">
        <v>2</v>
      </c>
      <c r="M65" s="7" t="s">
        <v>433</v>
      </c>
      <c r="N65" s="6"/>
      <c r="O65" s="6"/>
      <c r="P65" s="6">
        <v>1</v>
      </c>
      <c r="Q65" s="6"/>
      <c r="R65" s="6"/>
      <c r="S65" s="6">
        <f t="shared" si="3"/>
        <v>1</v>
      </c>
      <c r="T65" s="40">
        <f t="shared" si="4"/>
        <v>5.1192792054878675E-5</v>
      </c>
    </row>
    <row r="66" spans="1:20" hidden="1">
      <c r="A66" s="7" t="s">
        <v>243</v>
      </c>
      <c r="B66" s="6">
        <v>2</v>
      </c>
      <c r="C66" s="6"/>
      <c r="D66" s="6"/>
      <c r="E66" s="6"/>
      <c r="F66" s="6"/>
      <c r="G66" s="6"/>
      <c r="H66" s="6">
        <v>2</v>
      </c>
      <c r="M66" s="7" t="s">
        <v>273</v>
      </c>
      <c r="N66" s="6"/>
      <c r="O66" s="6"/>
      <c r="P66" s="6"/>
      <c r="Q66" s="6"/>
      <c r="R66" s="6"/>
      <c r="S66" s="6">
        <f t="shared" si="3"/>
        <v>0</v>
      </c>
      <c r="T66" s="40">
        <f t="shared" si="4"/>
        <v>0</v>
      </c>
    </row>
    <row r="67" spans="1:20" hidden="1">
      <c r="A67" s="7" t="s">
        <v>387</v>
      </c>
      <c r="B67" s="6"/>
      <c r="C67" s="6">
        <v>1</v>
      </c>
      <c r="D67" s="6"/>
      <c r="E67" s="6"/>
      <c r="F67" s="6"/>
      <c r="G67" s="6"/>
      <c r="H67" s="6">
        <v>1</v>
      </c>
      <c r="M67" s="7" t="s">
        <v>448</v>
      </c>
      <c r="N67" s="6"/>
      <c r="O67" s="6"/>
      <c r="P67" s="6"/>
      <c r="Q67" s="6"/>
      <c r="R67" s="6"/>
      <c r="S67" s="6">
        <f t="shared" si="3"/>
        <v>0</v>
      </c>
      <c r="T67" s="40">
        <f t="shared" si="4"/>
        <v>0</v>
      </c>
    </row>
    <row r="68" spans="1:20" hidden="1">
      <c r="A68" s="7" t="s">
        <v>433</v>
      </c>
      <c r="B68" s="6"/>
      <c r="C68" s="6"/>
      <c r="D68" s="6">
        <v>1</v>
      </c>
      <c r="E68" s="6"/>
      <c r="F68" s="6"/>
      <c r="G68" s="6"/>
      <c r="H68" s="6">
        <v>1</v>
      </c>
      <c r="M68" s="7" t="s">
        <v>267</v>
      </c>
      <c r="N68" s="6"/>
      <c r="O68" s="6"/>
      <c r="P68" s="6"/>
      <c r="Q68" s="6"/>
      <c r="R68" s="6"/>
      <c r="S68" s="6">
        <f t="shared" si="3"/>
        <v>0</v>
      </c>
      <c r="T68" s="40">
        <f t="shared" si="4"/>
        <v>0</v>
      </c>
    </row>
    <row r="69" spans="1:20" ht="13.8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21677</v>
      </c>
      <c r="M69" s="20" t="s">
        <v>455</v>
      </c>
      <c r="N69" s="22">
        <f t="shared" ref="N69:R69" si="5">SUM(N42:N68)</f>
        <v>6541</v>
      </c>
      <c r="O69" s="22">
        <f t="shared" si="5"/>
        <v>9989</v>
      </c>
      <c r="P69" s="22">
        <f t="shared" si="5"/>
        <v>1204</v>
      </c>
      <c r="Q69" s="22">
        <f t="shared" si="5"/>
        <v>732</v>
      </c>
      <c r="R69" s="22">
        <f t="shared" si="5"/>
        <v>1068</v>
      </c>
      <c r="S69" s="22">
        <f>SUM(S42:S68)</f>
        <v>19534</v>
      </c>
      <c r="T69" s="41">
        <f t="shared" si="4"/>
        <v>1</v>
      </c>
    </row>
    <row r="70" spans="1:20" ht="17.399999999999999">
      <c r="M70" s="12"/>
    </row>
    <row r="71" spans="1:20" ht="17.399999999999999">
      <c r="A71" s="4" t="s">
        <v>3</v>
      </c>
      <c r="B71" t="s">
        <v>463</v>
      </c>
      <c r="M71" s="12" t="s">
        <v>496</v>
      </c>
    </row>
    <row r="72" spans="1:20" ht="17.399999999999999">
      <c r="M72" s="12"/>
    </row>
    <row r="73" spans="1:20" ht="17.399999999999999" hidden="1">
      <c r="A73" s="4" t="s">
        <v>483</v>
      </c>
      <c r="B73" s="4" t="s">
        <v>454</v>
      </c>
      <c r="M73" s="12"/>
    </row>
    <row r="74" spans="1:20" ht="27.6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455</v>
      </c>
      <c r="M74" s="20" t="s">
        <v>6</v>
      </c>
      <c r="N74" s="20" t="s">
        <v>457</v>
      </c>
      <c r="O74" s="20" t="s">
        <v>458</v>
      </c>
      <c r="P74" s="20" t="s">
        <v>459</v>
      </c>
      <c r="Q74" s="20" t="s">
        <v>460</v>
      </c>
      <c r="R74" s="20" t="s">
        <v>461</v>
      </c>
      <c r="S74" s="20" t="s">
        <v>510</v>
      </c>
      <c r="T74" s="39" t="s">
        <v>499</v>
      </c>
    </row>
    <row r="75" spans="1:20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2890.8204999999998</v>
      </c>
      <c r="M75" s="7" t="s">
        <v>281</v>
      </c>
      <c r="N75" s="6">
        <v>590.44833333333327</v>
      </c>
      <c r="O75" s="6">
        <v>456.57916666666665</v>
      </c>
      <c r="P75" s="6">
        <v>573.83400000000006</v>
      </c>
      <c r="Q75" s="6">
        <v>377.55749999999995</v>
      </c>
      <c r="R75" s="6">
        <v>386.48566666666676</v>
      </c>
      <c r="S75" s="6">
        <f t="shared" ref="S75:S101" si="6">SUM(N75:R75)</f>
        <v>2384.9046666666668</v>
      </c>
      <c r="T75" s="40">
        <f>+S75/$S$102</f>
        <v>0.32962474926152224</v>
      </c>
    </row>
    <row r="76" spans="1:20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2367.0720000000001</v>
      </c>
      <c r="M76" s="7" t="s">
        <v>151</v>
      </c>
      <c r="N76" s="6">
        <v>365.97050000000007</v>
      </c>
      <c r="O76" s="6">
        <v>472.00749999999994</v>
      </c>
      <c r="P76" s="6">
        <v>573.05516666666665</v>
      </c>
      <c r="Q76" s="6">
        <v>257.80833333333339</v>
      </c>
      <c r="R76" s="6">
        <v>359.59966666666668</v>
      </c>
      <c r="S76" s="6">
        <f t="shared" si="6"/>
        <v>2028.4411666666667</v>
      </c>
      <c r="T76" s="40">
        <f t="shared" ref="T76:T102" si="7">+S76/$S$102</f>
        <v>0.28035687140852156</v>
      </c>
    </row>
    <row r="77" spans="1:20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1044.8754999999999</v>
      </c>
      <c r="M77" s="7" t="s">
        <v>38</v>
      </c>
      <c r="N77" s="6">
        <v>204.54066666666668</v>
      </c>
      <c r="O77" s="6">
        <v>197.50799999999998</v>
      </c>
      <c r="P77" s="6">
        <v>78.889166666666668</v>
      </c>
      <c r="Q77" s="6">
        <v>179.93483333333333</v>
      </c>
      <c r="R77" s="6">
        <v>154.0058333333333</v>
      </c>
      <c r="S77" s="6">
        <f t="shared" si="6"/>
        <v>814.87849999999992</v>
      </c>
      <c r="T77" s="40">
        <f t="shared" si="7"/>
        <v>0.11262677497986864</v>
      </c>
    </row>
    <row r="78" spans="1:20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390.08249999999998</v>
      </c>
      <c r="M78" s="7" t="s">
        <v>141</v>
      </c>
      <c r="N78" s="6">
        <v>71.609166666666653</v>
      </c>
      <c r="O78" s="6">
        <v>87.944166666666661</v>
      </c>
      <c r="P78" s="6">
        <v>74.795833333333334</v>
      </c>
      <c r="Q78" s="6">
        <v>22.533333333333335</v>
      </c>
      <c r="R78" s="6">
        <v>65.971666666666664</v>
      </c>
      <c r="S78" s="6">
        <f t="shared" si="6"/>
        <v>322.85416666666663</v>
      </c>
      <c r="T78" s="40">
        <f t="shared" si="7"/>
        <v>4.4622632184405008E-2</v>
      </c>
    </row>
    <row r="79" spans="1:20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332.53933333333333</v>
      </c>
      <c r="M79" s="7" t="s">
        <v>17</v>
      </c>
      <c r="N79" s="6">
        <v>35.406666666666666</v>
      </c>
      <c r="O79" s="6">
        <v>106.45050000000001</v>
      </c>
      <c r="P79" s="6">
        <v>83.265500000000003</v>
      </c>
      <c r="Q79" s="6">
        <v>32.633333333333333</v>
      </c>
      <c r="R79" s="6">
        <v>20.133333333333333</v>
      </c>
      <c r="S79" s="6">
        <f t="shared" si="6"/>
        <v>277.88933333333335</v>
      </c>
      <c r="T79" s="40">
        <f t="shared" si="7"/>
        <v>3.8407909172519648E-2</v>
      </c>
    </row>
    <row r="80" spans="1:20">
      <c r="A80" s="7" t="s">
        <v>110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273.56716666666665</v>
      </c>
      <c r="M80" s="7" t="s">
        <v>110</v>
      </c>
      <c r="N80" s="6">
        <v>53.099999999999994</v>
      </c>
      <c r="O80" s="6">
        <v>65.491666666666646</v>
      </c>
      <c r="P80" s="6">
        <v>47.65</v>
      </c>
      <c r="Q80" s="6">
        <v>43.418000000000006</v>
      </c>
      <c r="R80" s="6">
        <v>34.85</v>
      </c>
      <c r="S80" s="6">
        <f t="shared" si="6"/>
        <v>244.50966666666665</v>
      </c>
      <c r="T80" s="40">
        <f t="shared" si="7"/>
        <v>3.3794406415274619E-2</v>
      </c>
    </row>
    <row r="81" spans="1:20">
      <c r="A81" s="7" t="s">
        <v>400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256.23583333333329</v>
      </c>
      <c r="M81" s="7" t="s">
        <v>400</v>
      </c>
      <c r="N81" s="6">
        <v>4.25</v>
      </c>
      <c r="O81" s="6">
        <v>11.316666666666666</v>
      </c>
      <c r="P81" s="6">
        <v>136.51</v>
      </c>
      <c r="Q81" s="6">
        <v>85.825833333333335</v>
      </c>
      <c r="R81" s="6"/>
      <c r="S81" s="6">
        <f t="shared" si="6"/>
        <v>237.90249999999997</v>
      </c>
      <c r="T81" s="40">
        <f t="shared" si="7"/>
        <v>3.2881210308835243E-2</v>
      </c>
    </row>
    <row r="82" spans="1:20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201.87099999999998</v>
      </c>
      <c r="M82" s="7" t="s">
        <v>353</v>
      </c>
      <c r="N82" s="6">
        <v>66.804000000000002</v>
      </c>
      <c r="O82" s="6">
        <v>48.454999999999991</v>
      </c>
      <c r="P82" s="6"/>
      <c r="Q82" s="6"/>
      <c r="R82" s="6">
        <v>50.459000000000003</v>
      </c>
      <c r="S82" s="6">
        <f t="shared" si="6"/>
        <v>165.71799999999999</v>
      </c>
      <c r="T82" s="40">
        <f t="shared" si="7"/>
        <v>2.2904376414537717E-2</v>
      </c>
    </row>
    <row r="83" spans="1:20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>
        <v>196.6156666666667</v>
      </c>
      <c r="M83" s="7" t="s">
        <v>334</v>
      </c>
      <c r="N83" s="6"/>
      <c r="O83" s="6">
        <v>1.6666666666666667</v>
      </c>
      <c r="P83" s="6">
        <v>4.0333333333333332</v>
      </c>
      <c r="Q83" s="6">
        <v>48.917333333333332</v>
      </c>
      <c r="R83" s="6">
        <v>97.808666666666682</v>
      </c>
      <c r="S83" s="6">
        <f t="shared" si="6"/>
        <v>152.42600000000002</v>
      </c>
      <c r="T83" s="40">
        <f t="shared" si="7"/>
        <v>2.106724966124577E-2</v>
      </c>
    </row>
    <row r="84" spans="1:20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>
        <v>167.59316666666666</v>
      </c>
      <c r="M84" s="7" t="s">
        <v>390</v>
      </c>
      <c r="N84" s="6">
        <v>17.100000000000001</v>
      </c>
      <c r="O84" s="6">
        <v>32.889166666666668</v>
      </c>
      <c r="P84" s="6">
        <v>32.57</v>
      </c>
      <c r="Q84" s="6">
        <v>53.344166666666666</v>
      </c>
      <c r="R84" s="6"/>
      <c r="S84" s="6">
        <f t="shared" si="6"/>
        <v>135.90333333333334</v>
      </c>
      <c r="T84" s="40">
        <f t="shared" si="7"/>
        <v>1.8783602883555545E-2</v>
      </c>
    </row>
    <row r="85" spans="1:20">
      <c r="A85" s="7" t="s">
        <v>390</v>
      </c>
      <c r="B85" s="6">
        <v>17.100000000000001</v>
      </c>
      <c r="C85" s="6">
        <v>32.889166666666668</v>
      </c>
      <c r="D85" s="6">
        <v>32.57</v>
      </c>
      <c r="E85" s="6">
        <v>53.344166666666666</v>
      </c>
      <c r="F85" s="6"/>
      <c r="G85" s="6"/>
      <c r="H85" s="6">
        <v>135.90333333333334</v>
      </c>
      <c r="M85" s="7" t="s">
        <v>385</v>
      </c>
      <c r="N85" s="6">
        <v>46.236333333333341</v>
      </c>
      <c r="O85" s="6">
        <v>45.484166666666674</v>
      </c>
      <c r="P85" s="6">
        <v>29.416999999999998</v>
      </c>
      <c r="Q85" s="6"/>
      <c r="R85" s="6">
        <v>10.733333333333333</v>
      </c>
      <c r="S85" s="6">
        <f t="shared" si="6"/>
        <v>131.87083333333334</v>
      </c>
      <c r="T85" s="40">
        <f t="shared" si="7"/>
        <v>1.8226259095363417E-2</v>
      </c>
    </row>
    <row r="86" spans="1:20">
      <c r="A86" s="7" t="s">
        <v>127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91.5</v>
      </c>
      <c r="H86" s="6">
        <v>135.435</v>
      </c>
      <c r="M86" s="7" t="s">
        <v>347</v>
      </c>
      <c r="N86" s="6">
        <v>44.016999999999996</v>
      </c>
      <c r="O86" s="6">
        <v>13</v>
      </c>
      <c r="P86" s="6">
        <v>20.000999999999998</v>
      </c>
      <c r="Q86" s="6"/>
      <c r="R86" s="6"/>
      <c r="S86" s="6">
        <f t="shared" si="6"/>
        <v>77.018000000000001</v>
      </c>
      <c r="T86" s="40">
        <f t="shared" si="7"/>
        <v>1.0644886268811269E-2</v>
      </c>
    </row>
    <row r="87" spans="1:20">
      <c r="A87" s="7" t="s">
        <v>347</v>
      </c>
      <c r="B87" s="6">
        <v>44.016999999999996</v>
      </c>
      <c r="C87" s="6">
        <v>13</v>
      </c>
      <c r="D87" s="6">
        <v>20.000999999999998</v>
      </c>
      <c r="E87" s="6"/>
      <c r="F87" s="6"/>
      <c r="G87" s="6">
        <v>15.65</v>
      </c>
      <c r="H87" s="6">
        <v>92.668000000000006</v>
      </c>
      <c r="M87" s="7" t="s">
        <v>239</v>
      </c>
      <c r="N87" s="6">
        <v>46.87566666666666</v>
      </c>
      <c r="O87" s="6">
        <v>21.633333333333336</v>
      </c>
      <c r="P87" s="6"/>
      <c r="Q87" s="6"/>
      <c r="R87" s="6"/>
      <c r="S87" s="6">
        <f t="shared" si="6"/>
        <v>68.509</v>
      </c>
      <c r="T87" s="40">
        <f t="shared" si="7"/>
        <v>9.4688321352150318E-3</v>
      </c>
    </row>
    <row r="88" spans="1:20">
      <c r="A88" s="7" t="s">
        <v>357</v>
      </c>
      <c r="B88" s="6">
        <v>36.000999999999998</v>
      </c>
      <c r="C88" s="6">
        <v>9.3000000000000007</v>
      </c>
      <c r="D88" s="6">
        <v>13.2</v>
      </c>
      <c r="E88" s="6"/>
      <c r="F88" s="6"/>
      <c r="G88" s="6">
        <v>30.003</v>
      </c>
      <c r="H88" s="6">
        <v>88.504000000000005</v>
      </c>
      <c r="M88" s="7" t="s">
        <v>357</v>
      </c>
      <c r="N88" s="6">
        <v>36.000999999999998</v>
      </c>
      <c r="O88" s="6">
        <v>9.3000000000000007</v>
      </c>
      <c r="P88" s="6">
        <v>13.2</v>
      </c>
      <c r="Q88" s="6"/>
      <c r="R88" s="6"/>
      <c r="S88" s="6">
        <f t="shared" si="6"/>
        <v>58.501000000000005</v>
      </c>
      <c r="T88" s="40">
        <f t="shared" si="7"/>
        <v>8.085596764545018E-3</v>
      </c>
    </row>
    <row r="89" spans="1:20">
      <c r="A89" s="7" t="s">
        <v>239</v>
      </c>
      <c r="B89" s="6">
        <v>46.87566666666666</v>
      </c>
      <c r="C89" s="6">
        <v>21.633333333333336</v>
      </c>
      <c r="D89" s="6"/>
      <c r="E89" s="6"/>
      <c r="F89" s="6"/>
      <c r="G89" s="6"/>
      <c r="H89" s="6">
        <v>68.509</v>
      </c>
      <c r="M89" s="7" t="s">
        <v>127</v>
      </c>
      <c r="N89" s="6">
        <v>30.751666666666672</v>
      </c>
      <c r="O89" s="6">
        <v>3.1166666666666663</v>
      </c>
      <c r="P89" s="6">
        <v>3.9000000000000004</v>
      </c>
      <c r="Q89" s="6"/>
      <c r="R89" s="6">
        <v>6.166666666666667</v>
      </c>
      <c r="S89" s="6">
        <f t="shared" si="6"/>
        <v>43.935000000000002</v>
      </c>
      <c r="T89" s="40">
        <f t="shared" si="7"/>
        <v>6.0723866916853617E-3</v>
      </c>
    </row>
    <row r="90" spans="1:20">
      <c r="A90" s="7" t="s">
        <v>273</v>
      </c>
      <c r="B90" s="6"/>
      <c r="C90" s="6"/>
      <c r="D90" s="6"/>
      <c r="E90" s="6"/>
      <c r="F90" s="6"/>
      <c r="G90" s="6">
        <v>44.67</v>
      </c>
      <c r="H90" s="6">
        <v>44.67</v>
      </c>
      <c r="M90" s="7" t="s">
        <v>277</v>
      </c>
      <c r="N90" s="6"/>
      <c r="O90" s="6">
        <v>19.100000000000001</v>
      </c>
      <c r="P90" s="6">
        <v>8.75</v>
      </c>
      <c r="Q90" s="6"/>
      <c r="R90" s="6"/>
      <c r="S90" s="6">
        <f t="shared" si="6"/>
        <v>27.85</v>
      </c>
      <c r="T90" s="40">
        <f t="shared" si="7"/>
        <v>3.8492311224180564E-3</v>
      </c>
    </row>
    <row r="91" spans="1:20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36.106666666666669</v>
      </c>
      <c r="M91" s="7" t="s">
        <v>108</v>
      </c>
      <c r="N91" s="6"/>
      <c r="O91" s="6">
        <v>0</v>
      </c>
      <c r="P91" s="6"/>
      <c r="Q91" s="6"/>
      <c r="R91" s="6">
        <v>21</v>
      </c>
      <c r="S91" s="6">
        <f t="shared" si="6"/>
        <v>21</v>
      </c>
      <c r="T91" s="40">
        <f t="shared" si="7"/>
        <v>2.9024723005665774E-3</v>
      </c>
    </row>
    <row r="92" spans="1:20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27.85</v>
      </c>
      <c r="M92" s="7" t="s">
        <v>291</v>
      </c>
      <c r="N92" s="6"/>
      <c r="O92" s="6"/>
      <c r="P92" s="6">
        <v>8.3333333333333329E-2</v>
      </c>
      <c r="Q92" s="6">
        <v>2.9333333333333331</v>
      </c>
      <c r="R92" s="6">
        <v>14.1</v>
      </c>
      <c r="S92" s="6">
        <f t="shared" si="6"/>
        <v>17.116666666666667</v>
      </c>
      <c r="T92" s="40">
        <f t="shared" si="7"/>
        <v>2.3657452799062503E-3</v>
      </c>
    </row>
    <row r="93" spans="1:20">
      <c r="A93" s="7" t="s">
        <v>108</v>
      </c>
      <c r="B93" s="6"/>
      <c r="C93" s="6">
        <v>0</v>
      </c>
      <c r="D93" s="6"/>
      <c r="E93" s="6"/>
      <c r="F93" s="6">
        <v>21</v>
      </c>
      <c r="G93" s="6">
        <v>0</v>
      </c>
      <c r="H93" s="6">
        <v>21</v>
      </c>
      <c r="M93" s="7" t="s">
        <v>114</v>
      </c>
      <c r="N93" s="6">
        <v>0.65</v>
      </c>
      <c r="O93" s="6">
        <v>4.4666666666666668</v>
      </c>
      <c r="P93" s="6">
        <v>3.2333333333333334</v>
      </c>
      <c r="Q93" s="6"/>
      <c r="R93" s="6">
        <v>1.7166666666666668</v>
      </c>
      <c r="S93" s="6">
        <f t="shared" si="6"/>
        <v>10.066666666666668</v>
      </c>
      <c r="T93" s="40">
        <f t="shared" si="7"/>
        <v>1.3913438647160422E-3</v>
      </c>
    </row>
    <row r="94" spans="1:20">
      <c r="A94" s="7" t="s">
        <v>448</v>
      </c>
      <c r="B94" s="6"/>
      <c r="C94" s="6"/>
      <c r="D94" s="6"/>
      <c r="E94" s="6"/>
      <c r="F94" s="6"/>
      <c r="G94" s="6">
        <v>20.09</v>
      </c>
      <c r="H94" s="6">
        <v>20.09</v>
      </c>
      <c r="M94" s="7" t="s">
        <v>402</v>
      </c>
      <c r="N94" s="6"/>
      <c r="O94" s="6">
        <v>8.0666666666666664</v>
      </c>
      <c r="P94" s="6"/>
      <c r="Q94" s="6"/>
      <c r="R94" s="6"/>
      <c r="S94" s="6">
        <f t="shared" si="6"/>
        <v>8.0666666666666664</v>
      </c>
      <c r="T94" s="40">
        <f t="shared" si="7"/>
        <v>1.1149179313287487E-3</v>
      </c>
    </row>
    <row r="95" spans="1:20">
      <c r="A95" s="7" t="s">
        <v>114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13.983333333333334</v>
      </c>
      <c r="M95" s="7" t="s">
        <v>243</v>
      </c>
      <c r="N95" s="6">
        <v>2.1333333333333333</v>
      </c>
      <c r="O95" s="6"/>
      <c r="P95" s="6"/>
      <c r="Q95" s="6"/>
      <c r="R95" s="6"/>
      <c r="S95" s="6">
        <f t="shared" si="6"/>
        <v>2.1333333333333333</v>
      </c>
      <c r="T95" s="40">
        <f t="shared" si="7"/>
        <v>2.9485432894644598E-4</v>
      </c>
    </row>
    <row r="96" spans="1:20">
      <c r="A96" s="7" t="s">
        <v>402</v>
      </c>
      <c r="B96" s="6"/>
      <c r="C96" s="6">
        <v>8.0666666666666664</v>
      </c>
      <c r="D96" s="6"/>
      <c r="E96" s="6"/>
      <c r="F96" s="6"/>
      <c r="G96" s="6"/>
      <c r="H96" s="6">
        <v>8.0666666666666664</v>
      </c>
      <c r="M96" s="7" t="s">
        <v>433</v>
      </c>
      <c r="N96" s="6"/>
      <c r="O96" s="6"/>
      <c r="P96" s="6">
        <v>1.9166666666666667</v>
      </c>
      <c r="Q96" s="6"/>
      <c r="R96" s="6"/>
      <c r="S96" s="6">
        <f t="shared" si="6"/>
        <v>1.9166666666666667</v>
      </c>
      <c r="T96" s="40">
        <f t="shared" si="7"/>
        <v>2.6490818616282258E-4</v>
      </c>
    </row>
    <row r="97" spans="1:20">
      <c r="A97" s="7" t="s">
        <v>243</v>
      </c>
      <c r="B97" s="6">
        <v>2.1333333333333333</v>
      </c>
      <c r="C97" s="6"/>
      <c r="D97" s="6"/>
      <c r="E97" s="6"/>
      <c r="F97" s="6"/>
      <c r="G97" s="6"/>
      <c r="H97" s="6">
        <v>2.1333333333333333</v>
      </c>
      <c r="M97" s="7" t="s">
        <v>387</v>
      </c>
      <c r="N97" s="6"/>
      <c r="O97" s="6">
        <v>1.7333333333333334</v>
      </c>
      <c r="P97" s="6"/>
      <c r="Q97" s="6"/>
      <c r="R97" s="6"/>
      <c r="S97" s="6">
        <f t="shared" si="6"/>
        <v>1.7333333333333334</v>
      </c>
      <c r="T97" s="40">
        <f t="shared" si="7"/>
        <v>2.3956914226898736E-4</v>
      </c>
    </row>
    <row r="98" spans="1:20">
      <c r="A98" s="7" t="s">
        <v>433</v>
      </c>
      <c r="B98" s="6"/>
      <c r="C98" s="6"/>
      <c r="D98" s="6">
        <v>1.9166666666666667</v>
      </c>
      <c r="E98" s="6"/>
      <c r="F98" s="6"/>
      <c r="G98" s="6"/>
      <c r="H98" s="6">
        <v>1.9166666666666667</v>
      </c>
      <c r="M98" s="7" t="s">
        <v>297</v>
      </c>
      <c r="N98" s="6">
        <v>6.6666666666666666E-2</v>
      </c>
      <c r="O98" s="6"/>
      <c r="P98" s="6"/>
      <c r="Q98" s="6"/>
      <c r="R98" s="6"/>
      <c r="S98" s="6">
        <f t="shared" si="6"/>
        <v>6.6666666666666666E-2</v>
      </c>
      <c r="T98" s="40">
        <f t="shared" si="7"/>
        <v>9.2141977795764367E-6</v>
      </c>
    </row>
    <row r="99" spans="1:20" hidden="1">
      <c r="A99" s="7" t="s">
        <v>387</v>
      </c>
      <c r="B99" s="6"/>
      <c r="C99" s="6">
        <v>1.7333333333333334</v>
      </c>
      <c r="D99" s="6"/>
      <c r="E99" s="6"/>
      <c r="F99" s="6"/>
      <c r="G99" s="6"/>
      <c r="H99" s="6">
        <v>1.7333333333333334</v>
      </c>
      <c r="M99" s="7" t="s">
        <v>273</v>
      </c>
      <c r="N99" s="6"/>
      <c r="O99" s="6"/>
      <c r="P99" s="6"/>
      <c r="Q99" s="6"/>
      <c r="R99" s="6"/>
      <c r="S99" s="6">
        <f t="shared" si="6"/>
        <v>0</v>
      </c>
      <c r="T99" s="40">
        <f t="shared" si="7"/>
        <v>0</v>
      </c>
    </row>
    <row r="100" spans="1:20" hidden="1">
      <c r="A100" s="7" t="s">
        <v>267</v>
      </c>
      <c r="B100" s="6"/>
      <c r="C100" s="6"/>
      <c r="D100" s="6"/>
      <c r="E100" s="6"/>
      <c r="F100" s="6"/>
      <c r="G100" s="6">
        <v>1.5833333333333333</v>
      </c>
      <c r="H100" s="6">
        <v>1.5833333333333333</v>
      </c>
      <c r="M100" s="7" t="s">
        <v>448</v>
      </c>
      <c r="N100" s="6"/>
      <c r="O100" s="6"/>
      <c r="P100" s="6"/>
      <c r="Q100" s="6"/>
      <c r="R100" s="6"/>
      <c r="S100" s="6">
        <f t="shared" si="6"/>
        <v>0</v>
      </c>
      <c r="T100" s="40">
        <f t="shared" si="7"/>
        <v>0</v>
      </c>
    </row>
    <row r="101" spans="1:20" hidden="1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>
        <v>6.6666666666666666E-2</v>
      </c>
      <c r="M101" s="7" t="s">
        <v>267</v>
      </c>
      <c r="N101" s="6"/>
      <c r="O101" s="6"/>
      <c r="P101" s="6"/>
      <c r="Q101" s="6"/>
      <c r="R101" s="6"/>
      <c r="S101" s="6">
        <f t="shared" si="6"/>
        <v>0</v>
      </c>
      <c r="T101" s="40">
        <f t="shared" si="7"/>
        <v>0</v>
      </c>
    </row>
    <row r="102" spans="1:20" ht="13.8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8821.4920000000002</v>
      </c>
      <c r="M102" s="20" t="s">
        <v>455</v>
      </c>
      <c r="N102" s="22">
        <f t="shared" ref="N102:R102" si="8">SUM(N75:N101)</f>
        <v>1615.9610000000002</v>
      </c>
      <c r="O102" s="22">
        <f t="shared" si="8"/>
        <v>1606.2093333333328</v>
      </c>
      <c r="P102" s="22">
        <f t="shared" si="8"/>
        <v>1685.1043333333334</v>
      </c>
      <c r="Q102" s="22">
        <f t="shared" si="8"/>
        <v>1104.9060000000002</v>
      </c>
      <c r="R102" s="22">
        <f t="shared" si="8"/>
        <v>1223.0305000000003</v>
      </c>
      <c r="S102" s="22">
        <f>SUM(S75:S101)</f>
        <v>7235.2111666666697</v>
      </c>
      <c r="T102" s="41">
        <f t="shared" si="7"/>
        <v>1</v>
      </c>
    </row>
    <row r="103" spans="1:20" ht="17.399999999999999">
      <c r="M103" s="12"/>
    </row>
    <row r="104" spans="1:20" ht="17.399999999999999">
      <c r="M104" s="12" t="s">
        <v>507</v>
      </c>
    </row>
    <row r="106" spans="1:20" hidden="1"/>
    <row r="107" spans="1:20">
      <c r="A107" s="4" t="s">
        <v>465</v>
      </c>
      <c r="B107" s="4" t="s">
        <v>454</v>
      </c>
    </row>
    <row r="108" spans="1:20" ht="27.6">
      <c r="A108" s="4" t="s">
        <v>456</v>
      </c>
      <c r="B108" s="2" t="s">
        <v>457</v>
      </c>
      <c r="C108" s="2" t="s">
        <v>458</v>
      </c>
      <c r="D108" s="2" t="s">
        <v>459</v>
      </c>
      <c r="E108" s="2" t="s">
        <v>460</v>
      </c>
      <c r="F108" s="2" t="s">
        <v>461</v>
      </c>
      <c r="G108" s="2" t="s">
        <v>455</v>
      </c>
      <c r="M108" s="20" t="s">
        <v>6</v>
      </c>
      <c r="N108" s="20" t="s">
        <v>457</v>
      </c>
      <c r="O108" s="20" t="s">
        <v>458</v>
      </c>
      <c r="P108" s="20" t="s">
        <v>459</v>
      </c>
      <c r="Q108" s="20" t="s">
        <v>460</v>
      </c>
      <c r="R108" s="20" t="s">
        <v>461</v>
      </c>
      <c r="S108" s="20" t="s">
        <v>510</v>
      </c>
    </row>
    <row r="109" spans="1:20">
      <c r="A109" s="7" t="s">
        <v>149</v>
      </c>
      <c r="B109" s="6">
        <v>50595</v>
      </c>
      <c r="C109" s="6">
        <v>51356</v>
      </c>
      <c r="D109" s="6">
        <v>50038</v>
      </c>
      <c r="E109" s="6">
        <v>35848</v>
      </c>
      <c r="F109" s="6">
        <v>33678</v>
      </c>
      <c r="G109" s="6">
        <v>221515</v>
      </c>
      <c r="M109" s="37" t="s">
        <v>149</v>
      </c>
      <c r="N109" s="38">
        <v>50595</v>
      </c>
      <c r="O109" s="38">
        <v>51356</v>
      </c>
      <c r="P109" s="38">
        <v>50038</v>
      </c>
      <c r="Q109" s="38">
        <v>35848</v>
      </c>
      <c r="R109" s="38">
        <v>33678</v>
      </c>
      <c r="S109" s="38">
        <v>221515</v>
      </c>
    </row>
    <row r="110" spans="1:20">
      <c r="A110" s="36" t="s">
        <v>281</v>
      </c>
      <c r="B110" s="6">
        <v>21675</v>
      </c>
      <c r="C110" s="6">
        <v>18624</v>
      </c>
      <c r="D110" s="6">
        <v>20276</v>
      </c>
      <c r="E110" s="6">
        <v>12586</v>
      </c>
      <c r="F110" s="6">
        <v>17324</v>
      </c>
      <c r="G110" s="6">
        <v>90485</v>
      </c>
      <c r="M110" s="36" t="s">
        <v>281</v>
      </c>
      <c r="N110" s="6">
        <v>21675</v>
      </c>
      <c r="O110" s="6">
        <v>18624</v>
      </c>
      <c r="P110" s="6">
        <v>20276</v>
      </c>
      <c r="Q110" s="6">
        <v>12586</v>
      </c>
      <c r="R110" s="6">
        <v>17324</v>
      </c>
      <c r="S110" s="6">
        <v>90485</v>
      </c>
    </row>
    <row r="111" spans="1:20">
      <c r="A111" s="36" t="s">
        <v>151</v>
      </c>
      <c r="B111" s="6">
        <v>15693</v>
      </c>
      <c r="C111" s="6">
        <v>13702</v>
      </c>
      <c r="D111" s="6">
        <v>8195</v>
      </c>
      <c r="E111" s="6">
        <v>18379</v>
      </c>
      <c r="F111" s="6">
        <v>7448</v>
      </c>
      <c r="G111" s="6">
        <v>63417</v>
      </c>
      <c r="M111" s="36" t="s">
        <v>151</v>
      </c>
      <c r="N111" s="6">
        <v>15693</v>
      </c>
      <c r="O111" s="6">
        <v>13702</v>
      </c>
      <c r="P111" s="6">
        <v>8195</v>
      </c>
      <c r="Q111" s="6">
        <v>18379</v>
      </c>
      <c r="R111" s="6">
        <v>7448</v>
      </c>
      <c r="S111" s="6">
        <v>63417</v>
      </c>
    </row>
    <row r="112" spans="1:20">
      <c r="A112" s="36" t="s">
        <v>141</v>
      </c>
      <c r="B112" s="6">
        <v>6719</v>
      </c>
      <c r="C112" s="6">
        <v>10263</v>
      </c>
      <c r="D112" s="6">
        <v>15567</v>
      </c>
      <c r="E112" s="6">
        <v>1637</v>
      </c>
      <c r="F112" s="6">
        <v>7891</v>
      </c>
      <c r="G112" s="6">
        <v>42077</v>
      </c>
      <c r="M112" s="36" t="s">
        <v>141</v>
      </c>
      <c r="N112" s="6">
        <v>6719</v>
      </c>
      <c r="O112" s="6">
        <v>10263</v>
      </c>
      <c r="P112" s="6">
        <v>15567</v>
      </c>
      <c r="Q112" s="6">
        <v>1637</v>
      </c>
      <c r="R112" s="6">
        <v>7891</v>
      </c>
      <c r="S112" s="6">
        <v>42077</v>
      </c>
    </row>
    <row r="113" spans="1:19">
      <c r="A113" s="36" t="s">
        <v>400</v>
      </c>
      <c r="B113" s="6"/>
      <c r="C113" s="6">
        <v>832</v>
      </c>
      <c r="D113" s="6">
        <v>3330</v>
      </c>
      <c r="E113" s="6">
        <v>3246</v>
      </c>
      <c r="F113" s="6"/>
      <c r="G113" s="6">
        <v>7408</v>
      </c>
      <c r="M113" s="36" t="s">
        <v>400</v>
      </c>
      <c r="N113" s="6"/>
      <c r="O113" s="6">
        <v>832</v>
      </c>
      <c r="P113" s="6">
        <v>3330</v>
      </c>
      <c r="Q113" s="6">
        <v>3246</v>
      </c>
      <c r="R113" s="6"/>
      <c r="S113" s="6">
        <v>7408</v>
      </c>
    </row>
    <row r="114" spans="1:19">
      <c r="A114" s="36" t="s">
        <v>110</v>
      </c>
      <c r="B114" s="6">
        <v>2176</v>
      </c>
      <c r="C114" s="6">
        <v>4034</v>
      </c>
      <c r="D114" s="6">
        <v>770</v>
      </c>
      <c r="E114" s="6"/>
      <c r="F114" s="6"/>
      <c r="G114" s="6">
        <v>6980</v>
      </c>
      <c r="M114" s="36" t="s">
        <v>110</v>
      </c>
      <c r="N114" s="6">
        <v>2176</v>
      </c>
      <c r="O114" s="6">
        <v>4034</v>
      </c>
      <c r="P114" s="6">
        <v>770</v>
      </c>
      <c r="Q114" s="6"/>
      <c r="R114" s="6"/>
      <c r="S114" s="6">
        <v>6980</v>
      </c>
    </row>
    <row r="115" spans="1:19">
      <c r="A115" s="36" t="s">
        <v>239</v>
      </c>
      <c r="B115" s="6">
        <v>3593</v>
      </c>
      <c r="C115" s="6">
        <v>2214</v>
      </c>
      <c r="D115" s="6"/>
      <c r="E115" s="6"/>
      <c r="F115" s="6"/>
      <c r="G115" s="6">
        <v>5807</v>
      </c>
      <c r="M115" s="36" t="s">
        <v>239</v>
      </c>
      <c r="N115" s="6">
        <v>3593</v>
      </c>
      <c r="O115" s="6">
        <v>2214</v>
      </c>
      <c r="P115" s="6"/>
      <c r="Q115" s="6"/>
      <c r="R115" s="6"/>
      <c r="S115" s="6">
        <v>5807</v>
      </c>
    </row>
    <row r="116" spans="1:19">
      <c r="A116" s="36" t="s">
        <v>38</v>
      </c>
      <c r="B116" s="6">
        <v>739</v>
      </c>
      <c r="C116" s="6">
        <v>1007</v>
      </c>
      <c r="D116" s="6"/>
      <c r="E116" s="6"/>
      <c r="F116" s="6">
        <v>1015</v>
      </c>
      <c r="G116" s="6">
        <v>2761</v>
      </c>
      <c r="M116" s="36" t="s">
        <v>38</v>
      </c>
      <c r="N116" s="6">
        <v>739</v>
      </c>
      <c r="O116" s="6">
        <v>1007</v>
      </c>
      <c r="P116" s="6"/>
      <c r="Q116" s="6"/>
      <c r="R116" s="6">
        <v>1015</v>
      </c>
      <c r="S116" s="6">
        <v>2761</v>
      </c>
    </row>
    <row r="117" spans="1:19">
      <c r="A117" s="36" t="s">
        <v>334</v>
      </c>
      <c r="B117" s="6"/>
      <c r="C117" s="6">
        <v>680</v>
      </c>
      <c r="D117" s="6">
        <v>1900</v>
      </c>
      <c r="E117" s="6"/>
      <c r="F117" s="6"/>
      <c r="G117" s="6">
        <v>2580</v>
      </c>
      <c r="M117" s="36" t="s">
        <v>334</v>
      </c>
      <c r="N117" s="6"/>
      <c r="O117" s="6">
        <v>680</v>
      </c>
      <c r="P117" s="6">
        <v>1900</v>
      </c>
      <c r="Q117" s="6"/>
      <c r="R117" s="6"/>
      <c r="S117" s="6">
        <v>2580</v>
      </c>
    </row>
    <row r="118" spans="1:19">
      <c r="A118" s="7" t="s">
        <v>27</v>
      </c>
      <c r="B118" s="6">
        <v>22496</v>
      </c>
      <c r="C118" s="6">
        <v>17495.75</v>
      </c>
      <c r="D118" s="6">
        <v>38152.5</v>
      </c>
      <c r="E118" s="6">
        <v>17059</v>
      </c>
      <c r="F118" s="6">
        <v>23646</v>
      </c>
      <c r="G118" s="6">
        <v>118849.25</v>
      </c>
      <c r="M118" s="37" t="s">
        <v>27</v>
      </c>
      <c r="N118" s="38">
        <v>22496</v>
      </c>
      <c r="O118" s="38">
        <v>17495.75</v>
      </c>
      <c r="P118" s="38">
        <v>38152.5</v>
      </c>
      <c r="Q118" s="38">
        <v>17059</v>
      </c>
      <c r="R118" s="38">
        <v>23646</v>
      </c>
      <c r="S118" s="38">
        <v>118849.25</v>
      </c>
    </row>
    <row r="119" spans="1:19">
      <c r="A119" s="36" t="s">
        <v>281</v>
      </c>
      <c r="B119" s="6">
        <v>6242</v>
      </c>
      <c r="C119" s="6">
        <v>2887</v>
      </c>
      <c r="D119" s="6">
        <v>13213</v>
      </c>
      <c r="E119" s="6">
        <v>6408</v>
      </c>
      <c r="F119" s="6">
        <v>5287</v>
      </c>
      <c r="G119" s="6">
        <v>34037</v>
      </c>
      <c r="M119" s="36" t="s">
        <v>281</v>
      </c>
      <c r="N119" s="6">
        <v>6242</v>
      </c>
      <c r="O119" s="6">
        <v>2887</v>
      </c>
      <c r="P119" s="6">
        <v>13213</v>
      </c>
      <c r="Q119" s="6">
        <v>6408</v>
      </c>
      <c r="R119" s="6">
        <v>5287</v>
      </c>
      <c r="S119" s="6">
        <v>34037</v>
      </c>
    </row>
    <row r="120" spans="1:19">
      <c r="A120" s="36" t="s">
        <v>151</v>
      </c>
      <c r="B120" s="6">
        <v>5853</v>
      </c>
      <c r="C120" s="6">
        <v>7274.75</v>
      </c>
      <c r="D120" s="6">
        <v>7631</v>
      </c>
      <c r="E120" s="6">
        <v>4753</v>
      </c>
      <c r="F120" s="6">
        <v>6662</v>
      </c>
      <c r="G120" s="6">
        <v>32173.75</v>
      </c>
      <c r="M120" s="36" t="s">
        <v>151</v>
      </c>
      <c r="N120" s="6">
        <v>5853</v>
      </c>
      <c r="O120" s="6">
        <v>7274.75</v>
      </c>
      <c r="P120" s="6">
        <v>7631</v>
      </c>
      <c r="Q120" s="6">
        <v>4753</v>
      </c>
      <c r="R120" s="6">
        <v>6662</v>
      </c>
      <c r="S120" s="6">
        <v>32173.75</v>
      </c>
    </row>
    <row r="121" spans="1:19">
      <c r="A121" s="36" t="s">
        <v>357</v>
      </c>
      <c r="B121" s="6">
        <v>6498</v>
      </c>
      <c r="C121" s="6">
        <v>1674</v>
      </c>
      <c r="D121" s="6">
        <v>2376</v>
      </c>
      <c r="E121" s="6"/>
      <c r="F121" s="6"/>
      <c r="G121" s="6">
        <v>10548</v>
      </c>
      <c r="M121" s="36" t="s">
        <v>357</v>
      </c>
      <c r="N121" s="6">
        <v>6498</v>
      </c>
      <c r="O121" s="6">
        <v>1674</v>
      </c>
      <c r="P121" s="6">
        <v>2376</v>
      </c>
      <c r="Q121" s="6"/>
      <c r="R121" s="6"/>
      <c r="S121" s="6">
        <v>10548</v>
      </c>
    </row>
    <row r="122" spans="1:19">
      <c r="A122" s="36" t="s">
        <v>17</v>
      </c>
      <c r="B122" s="6">
        <v>500</v>
      </c>
      <c r="C122" s="6">
        <v>3222</v>
      </c>
      <c r="D122" s="6">
        <v>4289</v>
      </c>
      <c r="E122" s="6">
        <v>2094</v>
      </c>
      <c r="F122" s="6">
        <v>181</v>
      </c>
      <c r="G122" s="6">
        <v>10286</v>
      </c>
      <c r="M122" s="36" t="s">
        <v>17</v>
      </c>
      <c r="N122" s="6">
        <v>500</v>
      </c>
      <c r="O122" s="6">
        <v>3222</v>
      </c>
      <c r="P122" s="6">
        <v>4289</v>
      </c>
      <c r="Q122" s="6">
        <v>2094</v>
      </c>
      <c r="R122" s="6">
        <v>181</v>
      </c>
      <c r="S122" s="6">
        <v>10286</v>
      </c>
    </row>
    <row r="123" spans="1:19">
      <c r="A123" s="36" t="s">
        <v>38</v>
      </c>
      <c r="B123" s="6">
        <v>442</v>
      </c>
      <c r="C123" s="6">
        <v>2438</v>
      </c>
      <c r="D123" s="6">
        <v>2907</v>
      </c>
      <c r="E123" s="6">
        <v>234</v>
      </c>
      <c r="F123" s="6">
        <v>3361</v>
      </c>
      <c r="G123" s="6">
        <v>9382</v>
      </c>
      <c r="M123" s="36" t="s">
        <v>38</v>
      </c>
      <c r="N123" s="6">
        <v>442</v>
      </c>
      <c r="O123" s="6">
        <v>2438</v>
      </c>
      <c r="P123" s="6">
        <v>2907</v>
      </c>
      <c r="Q123" s="6">
        <v>234</v>
      </c>
      <c r="R123" s="6">
        <v>3361</v>
      </c>
      <c r="S123" s="6">
        <v>9382</v>
      </c>
    </row>
    <row r="124" spans="1:19">
      <c r="A124" s="36" t="s">
        <v>353</v>
      </c>
      <c r="B124" s="6"/>
      <c r="C124" s="6"/>
      <c r="D124" s="6"/>
      <c r="E124" s="6"/>
      <c r="F124" s="6">
        <v>6282</v>
      </c>
      <c r="G124" s="6">
        <v>6282</v>
      </c>
      <c r="M124" s="36" t="s">
        <v>353</v>
      </c>
      <c r="N124" s="6"/>
      <c r="O124" s="6"/>
      <c r="P124" s="6"/>
      <c r="Q124" s="6"/>
      <c r="R124" s="6">
        <v>6282</v>
      </c>
      <c r="S124" s="6">
        <v>6282</v>
      </c>
    </row>
    <row r="125" spans="1:19">
      <c r="A125" s="36" t="s">
        <v>400</v>
      </c>
      <c r="B125" s="6"/>
      <c r="C125" s="6"/>
      <c r="D125" s="6">
        <v>3663</v>
      </c>
      <c r="E125" s="6">
        <v>2414</v>
      </c>
      <c r="F125" s="6"/>
      <c r="G125" s="6">
        <v>6077</v>
      </c>
      <c r="M125" s="36" t="s">
        <v>400</v>
      </c>
      <c r="N125" s="6"/>
      <c r="O125" s="6"/>
      <c r="P125" s="6">
        <v>3663</v>
      </c>
      <c r="Q125" s="6">
        <v>2414</v>
      </c>
      <c r="R125" s="6"/>
      <c r="S125" s="6">
        <v>6077</v>
      </c>
    </row>
    <row r="126" spans="1:19">
      <c r="A126" s="36" t="s">
        <v>110</v>
      </c>
      <c r="B126" s="6">
        <v>2463</v>
      </c>
      <c r="C126" s="6"/>
      <c r="D126" s="6">
        <v>1862</v>
      </c>
      <c r="E126" s="6">
        <v>525</v>
      </c>
      <c r="F126" s="6"/>
      <c r="G126" s="6">
        <v>4850</v>
      </c>
      <c r="M126" s="36" t="s">
        <v>110</v>
      </c>
      <c r="N126" s="6">
        <v>2463</v>
      </c>
      <c r="O126" s="6"/>
      <c r="P126" s="6">
        <v>1862</v>
      </c>
      <c r="Q126" s="6">
        <v>525</v>
      </c>
      <c r="R126" s="6"/>
      <c r="S126" s="6">
        <v>4850</v>
      </c>
    </row>
    <row r="127" spans="1:19">
      <c r="A127" s="36" t="s">
        <v>277</v>
      </c>
      <c r="B127" s="6"/>
      <c r="C127" s="6"/>
      <c r="D127" s="6">
        <v>1837.5</v>
      </c>
      <c r="E127" s="6"/>
      <c r="F127" s="6"/>
      <c r="G127" s="6">
        <v>1837.5</v>
      </c>
      <c r="M127" s="36" t="s">
        <v>277</v>
      </c>
      <c r="N127" s="6"/>
      <c r="O127" s="6"/>
      <c r="P127" s="6">
        <v>1837.5</v>
      </c>
      <c r="Q127" s="6"/>
      <c r="R127" s="6"/>
      <c r="S127" s="6">
        <v>1837.5</v>
      </c>
    </row>
    <row r="128" spans="1:19">
      <c r="A128" s="36" t="s">
        <v>385</v>
      </c>
      <c r="B128" s="6">
        <v>368</v>
      </c>
      <c r="C128" s="6"/>
      <c r="D128" s="6">
        <v>374</v>
      </c>
      <c r="E128" s="6"/>
      <c r="F128" s="6">
        <v>645</v>
      </c>
      <c r="G128" s="6">
        <v>1387</v>
      </c>
      <c r="M128" s="36" t="s">
        <v>385</v>
      </c>
      <c r="N128" s="6">
        <v>368</v>
      </c>
      <c r="O128" s="6"/>
      <c r="P128" s="6">
        <v>374</v>
      </c>
      <c r="Q128" s="6"/>
      <c r="R128" s="6">
        <v>645</v>
      </c>
      <c r="S128" s="6">
        <v>1387</v>
      </c>
    </row>
    <row r="129" spans="1:19">
      <c r="A129" s="36" t="s">
        <v>334</v>
      </c>
      <c r="B129" s="6"/>
      <c r="C129" s="6"/>
      <c r="D129" s="6"/>
      <c r="E129" s="6">
        <v>259</v>
      </c>
      <c r="F129" s="6">
        <v>645</v>
      </c>
      <c r="G129" s="6">
        <v>904</v>
      </c>
      <c r="M129" s="36" t="s">
        <v>334</v>
      </c>
      <c r="N129" s="6"/>
      <c r="O129" s="6"/>
      <c r="P129" s="6"/>
      <c r="Q129" s="6">
        <v>259</v>
      </c>
      <c r="R129" s="6">
        <v>645</v>
      </c>
      <c r="S129" s="6">
        <v>904</v>
      </c>
    </row>
    <row r="130" spans="1:19">
      <c r="A130" s="36" t="s">
        <v>291</v>
      </c>
      <c r="B130" s="6"/>
      <c r="C130" s="6"/>
      <c r="D130" s="6"/>
      <c r="E130" s="6"/>
      <c r="F130" s="6">
        <v>583</v>
      </c>
      <c r="G130" s="6">
        <v>583</v>
      </c>
      <c r="M130" s="36" t="s">
        <v>291</v>
      </c>
      <c r="N130" s="6"/>
      <c r="O130" s="6"/>
      <c r="P130" s="6"/>
      <c r="Q130" s="6"/>
      <c r="R130" s="6">
        <v>583</v>
      </c>
      <c r="S130" s="6">
        <v>583</v>
      </c>
    </row>
    <row r="131" spans="1:19">
      <c r="A131" s="36" t="s">
        <v>390</v>
      </c>
      <c r="B131" s="6"/>
      <c r="C131" s="6"/>
      <c r="D131" s="6"/>
      <c r="E131" s="6">
        <v>372</v>
      </c>
      <c r="F131" s="6"/>
      <c r="G131" s="6">
        <v>372</v>
      </c>
      <c r="M131" s="36" t="s">
        <v>390</v>
      </c>
      <c r="N131" s="6"/>
      <c r="O131" s="6"/>
      <c r="P131" s="6"/>
      <c r="Q131" s="6">
        <v>372</v>
      </c>
      <c r="R131" s="6"/>
      <c r="S131" s="6">
        <v>372</v>
      </c>
    </row>
    <row r="132" spans="1:19">
      <c r="A132" s="36" t="s">
        <v>127</v>
      </c>
      <c r="B132" s="6">
        <v>130</v>
      </c>
      <c r="C132" s="6"/>
      <c r="D132" s="6"/>
      <c r="E132" s="6"/>
      <c r="F132" s="6"/>
      <c r="G132" s="6">
        <v>130</v>
      </c>
      <c r="M132" s="36" t="s">
        <v>127</v>
      </c>
      <c r="N132" s="6">
        <v>130</v>
      </c>
      <c r="O132" s="6"/>
      <c r="P132" s="6"/>
      <c r="Q132" s="6"/>
      <c r="R132" s="6"/>
      <c r="S132" s="6">
        <v>130</v>
      </c>
    </row>
    <row r="133" spans="1:19">
      <c r="A133" s="7" t="s">
        <v>133</v>
      </c>
      <c r="B133" s="6">
        <v>28855</v>
      </c>
      <c r="C133" s="6">
        <v>51503</v>
      </c>
      <c r="D133" s="6">
        <v>69794</v>
      </c>
      <c r="E133" s="6">
        <v>18059</v>
      </c>
      <c r="F133" s="6">
        <v>27923</v>
      </c>
      <c r="G133" s="6">
        <v>196134</v>
      </c>
      <c r="M133" s="37" t="s">
        <v>133</v>
      </c>
      <c r="N133" s="38">
        <v>28855</v>
      </c>
      <c r="O133" s="38">
        <v>51503</v>
      </c>
      <c r="P133" s="38">
        <v>69794</v>
      </c>
      <c r="Q133" s="38">
        <v>18059</v>
      </c>
      <c r="R133" s="38">
        <v>27923</v>
      </c>
      <c r="S133" s="38">
        <v>196134</v>
      </c>
    </row>
    <row r="134" spans="1:19">
      <c r="A134" s="36" t="s">
        <v>281</v>
      </c>
      <c r="B134" s="6">
        <v>19891</v>
      </c>
      <c r="C134" s="6">
        <v>37309</v>
      </c>
      <c r="D134" s="6">
        <v>31457</v>
      </c>
      <c r="E134" s="6">
        <v>8250</v>
      </c>
      <c r="F134" s="6">
        <v>8660</v>
      </c>
      <c r="G134" s="6">
        <v>105567</v>
      </c>
      <c r="M134" s="36" t="s">
        <v>281</v>
      </c>
      <c r="N134" s="6">
        <v>19891</v>
      </c>
      <c r="O134" s="6">
        <v>37309</v>
      </c>
      <c r="P134" s="6">
        <v>31457</v>
      </c>
      <c r="Q134" s="6">
        <v>8250</v>
      </c>
      <c r="R134" s="6">
        <v>8660</v>
      </c>
      <c r="S134" s="6">
        <v>105567</v>
      </c>
    </row>
    <row r="135" spans="1:19">
      <c r="A135" s="36" t="s">
        <v>151</v>
      </c>
      <c r="B135" s="6"/>
      <c r="C135" s="6">
        <v>6214</v>
      </c>
      <c r="D135" s="6">
        <v>29303</v>
      </c>
      <c r="E135" s="6">
        <v>1939</v>
      </c>
      <c r="F135" s="6">
        <v>8579</v>
      </c>
      <c r="G135" s="6">
        <v>46035</v>
      </c>
      <c r="M135" s="36" t="s">
        <v>151</v>
      </c>
      <c r="N135" s="6"/>
      <c r="O135" s="6">
        <v>6214</v>
      </c>
      <c r="P135" s="6">
        <v>29303</v>
      </c>
      <c r="Q135" s="6">
        <v>1939</v>
      </c>
      <c r="R135" s="6">
        <v>8579</v>
      </c>
      <c r="S135" s="6">
        <v>46035</v>
      </c>
    </row>
    <row r="136" spans="1:19">
      <c r="A136" s="36" t="s">
        <v>38</v>
      </c>
      <c r="B136" s="6">
        <v>4632</v>
      </c>
      <c r="C136" s="6">
        <v>5165</v>
      </c>
      <c r="D136" s="6">
        <v>1415</v>
      </c>
      <c r="E136" s="6">
        <v>4283</v>
      </c>
      <c r="F136" s="6">
        <v>4911</v>
      </c>
      <c r="G136" s="6">
        <v>20406</v>
      </c>
      <c r="M136" s="36" t="s">
        <v>38</v>
      </c>
      <c r="N136" s="6">
        <v>4632</v>
      </c>
      <c r="O136" s="6">
        <v>5165</v>
      </c>
      <c r="P136" s="6">
        <v>1415</v>
      </c>
      <c r="Q136" s="6">
        <v>4283</v>
      </c>
      <c r="R136" s="6">
        <v>4911</v>
      </c>
      <c r="S136" s="6">
        <v>20406</v>
      </c>
    </row>
    <row r="137" spans="1:19">
      <c r="A137" s="36" t="s">
        <v>141</v>
      </c>
      <c r="B137" s="6">
        <v>1040</v>
      </c>
      <c r="C137" s="6">
        <v>1689</v>
      </c>
      <c r="D137" s="6">
        <v>4712</v>
      </c>
      <c r="E137" s="6">
        <v>1061</v>
      </c>
      <c r="F137" s="6">
        <v>5155</v>
      </c>
      <c r="G137" s="6">
        <v>13657</v>
      </c>
      <c r="M137" s="36" t="s">
        <v>141</v>
      </c>
      <c r="N137" s="6">
        <v>1040</v>
      </c>
      <c r="O137" s="6">
        <v>1689</v>
      </c>
      <c r="P137" s="6">
        <v>4712</v>
      </c>
      <c r="Q137" s="6">
        <v>1061</v>
      </c>
      <c r="R137" s="6">
        <v>5155</v>
      </c>
      <c r="S137" s="6">
        <v>13657</v>
      </c>
    </row>
    <row r="138" spans="1:19">
      <c r="A138" s="36" t="s">
        <v>110</v>
      </c>
      <c r="B138" s="6">
        <v>2522</v>
      </c>
      <c r="C138" s="6">
        <v>356</v>
      </c>
      <c r="D138" s="6">
        <v>1742</v>
      </c>
      <c r="E138" s="6"/>
      <c r="F138" s="6"/>
      <c r="G138" s="6">
        <v>4620</v>
      </c>
      <c r="M138" s="36" t="s">
        <v>110</v>
      </c>
      <c r="N138" s="6">
        <v>2522</v>
      </c>
      <c r="O138" s="6">
        <v>356</v>
      </c>
      <c r="P138" s="6">
        <v>1742</v>
      </c>
      <c r="Q138" s="6"/>
      <c r="R138" s="6"/>
      <c r="S138" s="6">
        <v>4620</v>
      </c>
    </row>
    <row r="139" spans="1:19">
      <c r="A139" s="36" t="s">
        <v>400</v>
      </c>
      <c r="B139" s="6"/>
      <c r="C139" s="6"/>
      <c r="D139" s="6">
        <v>1165</v>
      </c>
      <c r="E139" s="6">
        <v>2164</v>
      </c>
      <c r="F139" s="6"/>
      <c r="G139" s="6">
        <v>3329</v>
      </c>
      <c r="M139" s="36" t="s">
        <v>400</v>
      </c>
      <c r="N139" s="6"/>
      <c r="O139" s="6"/>
      <c r="P139" s="6">
        <v>1165</v>
      </c>
      <c r="Q139" s="6">
        <v>2164</v>
      </c>
      <c r="R139" s="6"/>
      <c r="S139" s="6">
        <v>3329</v>
      </c>
    </row>
    <row r="140" spans="1:19">
      <c r="A140" s="36" t="s">
        <v>127</v>
      </c>
      <c r="B140" s="6">
        <v>770</v>
      </c>
      <c r="C140" s="6">
        <v>770</v>
      </c>
      <c r="D140" s="6"/>
      <c r="E140" s="6"/>
      <c r="F140" s="6"/>
      <c r="G140" s="6">
        <v>1540</v>
      </c>
      <c r="M140" s="36" t="s">
        <v>127</v>
      </c>
      <c r="N140" s="6">
        <v>770</v>
      </c>
      <c r="O140" s="6">
        <v>770</v>
      </c>
      <c r="P140" s="6"/>
      <c r="Q140" s="6"/>
      <c r="R140" s="6"/>
      <c r="S140" s="6">
        <v>1540</v>
      </c>
    </row>
    <row r="141" spans="1:19">
      <c r="A141" s="36" t="s">
        <v>390</v>
      </c>
      <c r="B141" s="6"/>
      <c r="C141" s="6"/>
      <c r="D141" s="6"/>
      <c r="E141" s="6">
        <v>362</v>
      </c>
      <c r="F141" s="6"/>
      <c r="G141" s="6">
        <v>362</v>
      </c>
      <c r="M141" s="36" t="s">
        <v>390</v>
      </c>
      <c r="N141" s="6"/>
      <c r="O141" s="6"/>
      <c r="P141" s="6"/>
      <c r="Q141" s="6">
        <v>362</v>
      </c>
      <c r="R141" s="6"/>
      <c r="S141" s="6">
        <v>362</v>
      </c>
    </row>
    <row r="142" spans="1:19">
      <c r="A142" s="36" t="s">
        <v>334</v>
      </c>
      <c r="B142" s="6"/>
      <c r="C142" s="6"/>
      <c r="D142" s="6"/>
      <c r="E142" s="6"/>
      <c r="F142" s="6">
        <v>309</v>
      </c>
      <c r="G142" s="6">
        <v>309</v>
      </c>
      <c r="M142" s="36" t="s">
        <v>334</v>
      </c>
      <c r="N142" s="6"/>
      <c r="O142" s="6"/>
      <c r="P142" s="6"/>
      <c r="Q142" s="6"/>
      <c r="R142" s="6">
        <v>309</v>
      </c>
      <c r="S142" s="6">
        <v>309</v>
      </c>
    </row>
    <row r="143" spans="1:19">
      <c r="A143" s="36" t="s">
        <v>385</v>
      </c>
      <c r="B143" s="6"/>
      <c r="C143" s="6"/>
      <c r="D143" s="6"/>
      <c r="E143" s="6"/>
      <c r="F143" s="6">
        <v>309</v>
      </c>
      <c r="G143" s="6">
        <v>309</v>
      </c>
      <c r="M143" s="36" t="s">
        <v>385</v>
      </c>
      <c r="N143" s="6"/>
      <c r="O143" s="6"/>
      <c r="P143" s="6"/>
      <c r="Q143" s="6"/>
      <c r="R143" s="6">
        <v>309</v>
      </c>
      <c r="S143" s="6">
        <v>309</v>
      </c>
    </row>
    <row r="144" spans="1:19">
      <c r="A144" s="7" t="s">
        <v>36</v>
      </c>
      <c r="B144" s="6">
        <v>10412</v>
      </c>
      <c r="C144" s="6">
        <v>13199</v>
      </c>
      <c r="D144" s="6">
        <v>16543</v>
      </c>
      <c r="E144" s="6">
        <v>12490</v>
      </c>
      <c r="F144" s="6">
        <v>14747</v>
      </c>
      <c r="G144" s="6">
        <v>67391</v>
      </c>
      <c r="M144" s="37" t="s">
        <v>36</v>
      </c>
      <c r="N144" s="38">
        <v>10412</v>
      </c>
      <c r="O144" s="38">
        <v>13199</v>
      </c>
      <c r="P144" s="38">
        <v>16543</v>
      </c>
      <c r="Q144" s="38">
        <v>12490</v>
      </c>
      <c r="R144" s="38">
        <v>14747</v>
      </c>
      <c r="S144" s="38">
        <v>67391</v>
      </c>
    </row>
    <row r="145" spans="1:19">
      <c r="A145" s="36" t="s">
        <v>281</v>
      </c>
      <c r="B145" s="6">
        <v>4828</v>
      </c>
      <c r="C145" s="6">
        <v>4680</v>
      </c>
      <c r="D145" s="6">
        <v>5973</v>
      </c>
      <c r="E145" s="6">
        <v>7191</v>
      </c>
      <c r="F145" s="6">
        <v>5629</v>
      </c>
      <c r="G145" s="6">
        <v>28301</v>
      </c>
      <c r="M145" s="36" t="s">
        <v>281</v>
      </c>
      <c r="N145" s="6">
        <v>4828</v>
      </c>
      <c r="O145" s="6">
        <v>4680</v>
      </c>
      <c r="P145" s="6">
        <v>5973</v>
      </c>
      <c r="Q145" s="6">
        <v>7191</v>
      </c>
      <c r="R145" s="6">
        <v>5629</v>
      </c>
      <c r="S145" s="6">
        <v>28301</v>
      </c>
    </row>
    <row r="146" spans="1:19">
      <c r="A146" s="36" t="s">
        <v>110</v>
      </c>
      <c r="B146" s="6">
        <v>2100</v>
      </c>
      <c r="C146" s="6">
        <v>4550</v>
      </c>
      <c r="D146" s="6">
        <v>4200</v>
      </c>
      <c r="E146" s="6">
        <v>3990</v>
      </c>
      <c r="F146" s="6">
        <v>4970</v>
      </c>
      <c r="G146" s="6">
        <v>19810</v>
      </c>
      <c r="M146" s="36" t="s">
        <v>110</v>
      </c>
      <c r="N146" s="6">
        <v>2100</v>
      </c>
      <c r="O146" s="6">
        <v>4550</v>
      </c>
      <c r="P146" s="6">
        <v>4200</v>
      </c>
      <c r="Q146" s="6">
        <v>3990</v>
      </c>
      <c r="R146" s="6">
        <v>4970</v>
      </c>
      <c r="S146" s="6">
        <v>19810</v>
      </c>
    </row>
    <row r="147" spans="1:19">
      <c r="A147" s="36" t="s">
        <v>151</v>
      </c>
      <c r="B147" s="6"/>
      <c r="C147" s="6">
        <v>525</v>
      </c>
      <c r="D147" s="6">
        <v>1366</v>
      </c>
      <c r="E147" s="6">
        <v>523</v>
      </c>
      <c r="F147" s="6">
        <v>2423</v>
      </c>
      <c r="G147" s="6">
        <v>4837</v>
      </c>
      <c r="M147" s="36" t="s">
        <v>151</v>
      </c>
      <c r="N147" s="6"/>
      <c r="O147" s="6">
        <v>525</v>
      </c>
      <c r="P147" s="6">
        <v>1366</v>
      </c>
      <c r="Q147" s="6">
        <v>523</v>
      </c>
      <c r="R147" s="6">
        <v>2423</v>
      </c>
      <c r="S147" s="6">
        <v>4837</v>
      </c>
    </row>
    <row r="148" spans="1:19">
      <c r="A148" s="36" t="s">
        <v>400</v>
      </c>
      <c r="B148" s="6">
        <v>666</v>
      </c>
      <c r="C148" s="6"/>
      <c r="D148" s="6">
        <v>3246</v>
      </c>
      <c r="E148" s="6">
        <v>666</v>
      </c>
      <c r="F148" s="6"/>
      <c r="G148" s="6">
        <v>4578</v>
      </c>
      <c r="M148" s="36" t="s">
        <v>400</v>
      </c>
      <c r="N148" s="6">
        <v>666</v>
      </c>
      <c r="O148" s="6"/>
      <c r="P148" s="6">
        <v>3246</v>
      </c>
      <c r="Q148" s="6">
        <v>666</v>
      </c>
      <c r="R148" s="6"/>
      <c r="S148" s="6">
        <v>4578</v>
      </c>
    </row>
    <row r="149" spans="1:19">
      <c r="A149" s="36" t="s">
        <v>402</v>
      </c>
      <c r="B149" s="6"/>
      <c r="C149" s="6">
        <v>2913</v>
      </c>
      <c r="D149" s="6"/>
      <c r="E149" s="6"/>
      <c r="F149" s="6"/>
      <c r="G149" s="6">
        <v>2913</v>
      </c>
      <c r="M149" s="36" t="s">
        <v>402</v>
      </c>
      <c r="N149" s="6"/>
      <c r="O149" s="6">
        <v>2913</v>
      </c>
      <c r="P149" s="6"/>
      <c r="Q149" s="6"/>
      <c r="R149" s="6"/>
      <c r="S149" s="6">
        <v>2913</v>
      </c>
    </row>
    <row r="150" spans="1:19">
      <c r="A150" s="36" t="s">
        <v>17</v>
      </c>
      <c r="B150" s="6">
        <v>2111</v>
      </c>
      <c r="C150" s="6"/>
      <c r="D150" s="6"/>
      <c r="E150" s="6"/>
      <c r="F150" s="6"/>
      <c r="G150" s="6">
        <v>2111</v>
      </c>
      <c r="M150" s="36" t="s">
        <v>17</v>
      </c>
      <c r="N150" s="6">
        <v>2111</v>
      </c>
      <c r="O150" s="6"/>
      <c r="P150" s="6"/>
      <c r="Q150" s="6"/>
      <c r="R150" s="6"/>
      <c r="S150" s="6">
        <v>2111</v>
      </c>
    </row>
    <row r="151" spans="1:19">
      <c r="A151" s="36" t="s">
        <v>141</v>
      </c>
      <c r="B151" s="6"/>
      <c r="C151" s="6">
        <v>531</v>
      </c>
      <c r="D151" s="6">
        <v>773</v>
      </c>
      <c r="E151" s="6"/>
      <c r="F151" s="6">
        <v>531</v>
      </c>
      <c r="G151" s="6">
        <v>1835</v>
      </c>
      <c r="M151" s="36" t="s">
        <v>141</v>
      </c>
      <c r="N151" s="6"/>
      <c r="O151" s="6">
        <v>531</v>
      </c>
      <c r="P151" s="6">
        <v>773</v>
      </c>
      <c r="Q151" s="6"/>
      <c r="R151" s="6">
        <v>531</v>
      </c>
      <c r="S151" s="6">
        <v>1835</v>
      </c>
    </row>
    <row r="152" spans="1:19">
      <c r="A152" s="36" t="s">
        <v>385</v>
      </c>
      <c r="B152" s="6"/>
      <c r="C152" s="6"/>
      <c r="D152" s="6">
        <v>598</v>
      </c>
      <c r="E152" s="6"/>
      <c r="F152" s="6">
        <v>597</v>
      </c>
      <c r="G152" s="6">
        <v>1195</v>
      </c>
      <c r="M152" s="36" t="s">
        <v>385</v>
      </c>
      <c r="N152" s="6"/>
      <c r="O152" s="6"/>
      <c r="P152" s="6">
        <v>598</v>
      </c>
      <c r="Q152" s="6"/>
      <c r="R152" s="6">
        <v>597</v>
      </c>
      <c r="S152" s="6">
        <v>1195</v>
      </c>
    </row>
    <row r="153" spans="1:19">
      <c r="A153" s="36" t="s">
        <v>334</v>
      </c>
      <c r="B153" s="6"/>
      <c r="C153" s="6"/>
      <c r="D153" s="6"/>
      <c r="E153" s="6"/>
      <c r="F153" s="6">
        <v>597</v>
      </c>
      <c r="G153" s="6">
        <v>597</v>
      </c>
      <c r="M153" s="36" t="s">
        <v>334</v>
      </c>
      <c r="N153" s="6"/>
      <c r="O153" s="6"/>
      <c r="P153" s="6"/>
      <c r="Q153" s="6"/>
      <c r="R153" s="6">
        <v>597</v>
      </c>
      <c r="S153" s="6">
        <v>597</v>
      </c>
    </row>
    <row r="154" spans="1:19">
      <c r="A154" s="36" t="s">
        <v>243</v>
      </c>
      <c r="B154" s="6">
        <v>464</v>
      </c>
      <c r="C154" s="6"/>
      <c r="D154" s="6"/>
      <c r="E154" s="6"/>
      <c r="F154" s="6"/>
      <c r="G154" s="6">
        <v>464</v>
      </c>
      <c r="M154" s="36" t="s">
        <v>243</v>
      </c>
      <c r="N154" s="6">
        <v>464</v>
      </c>
      <c r="O154" s="6"/>
      <c r="P154" s="6"/>
      <c r="Q154" s="6"/>
      <c r="R154" s="6"/>
      <c r="S154" s="6">
        <v>464</v>
      </c>
    </row>
    <row r="155" spans="1:19">
      <c r="A155" s="36" t="s">
        <v>114</v>
      </c>
      <c r="B155" s="6"/>
      <c r="C155" s="6"/>
      <c r="D155" s="6">
        <v>387</v>
      </c>
      <c r="E155" s="6"/>
      <c r="F155" s="6"/>
      <c r="G155" s="6">
        <v>387</v>
      </c>
      <c r="M155" s="36" t="s">
        <v>114</v>
      </c>
      <c r="N155" s="6"/>
      <c r="O155" s="6"/>
      <c r="P155" s="6">
        <v>387</v>
      </c>
      <c r="Q155" s="6"/>
      <c r="R155" s="6"/>
      <c r="S155" s="6">
        <v>387</v>
      </c>
    </row>
    <row r="156" spans="1:19">
      <c r="A156" s="36" t="s">
        <v>127</v>
      </c>
      <c r="B156" s="6">
        <v>243</v>
      </c>
      <c r="C156" s="6"/>
      <c r="D156" s="6"/>
      <c r="E156" s="6"/>
      <c r="F156" s="6"/>
      <c r="G156" s="6">
        <v>243</v>
      </c>
      <c r="M156" s="36" t="s">
        <v>127</v>
      </c>
      <c r="N156" s="6">
        <v>243</v>
      </c>
      <c r="O156" s="6"/>
      <c r="P156" s="6"/>
      <c r="Q156" s="6"/>
      <c r="R156" s="6"/>
      <c r="S156" s="6">
        <v>243</v>
      </c>
    </row>
    <row r="157" spans="1:19">
      <c r="A157" s="36" t="s">
        <v>38</v>
      </c>
      <c r="B157" s="6"/>
      <c r="C157" s="6"/>
      <c r="D157" s="6"/>
      <c r="E157" s="6">
        <v>120</v>
      </c>
      <c r="F157" s="6"/>
      <c r="G157" s="6">
        <v>120</v>
      </c>
      <c r="M157" s="36" t="s">
        <v>38</v>
      </c>
      <c r="N157" s="6"/>
      <c r="O157" s="6"/>
      <c r="P157" s="6"/>
      <c r="Q157" s="6">
        <v>120</v>
      </c>
      <c r="R157" s="6"/>
      <c r="S157" s="6">
        <v>120</v>
      </c>
    </row>
    <row r="158" spans="1:19">
      <c r="A158" s="7" t="s">
        <v>166</v>
      </c>
      <c r="B158" s="6">
        <v>3286</v>
      </c>
      <c r="C158" s="6">
        <v>2609</v>
      </c>
      <c r="D158" s="6">
        <v>6205</v>
      </c>
      <c r="E158" s="6">
        <v>466.3</v>
      </c>
      <c r="F158" s="6">
        <v>2142</v>
      </c>
      <c r="G158" s="6">
        <v>14708.3</v>
      </c>
      <c r="M158" s="37" t="s">
        <v>166</v>
      </c>
      <c r="N158" s="38">
        <v>3286</v>
      </c>
      <c r="O158" s="38">
        <v>2609</v>
      </c>
      <c r="P158" s="38">
        <v>6205</v>
      </c>
      <c r="Q158" s="38">
        <v>466.3</v>
      </c>
      <c r="R158" s="38">
        <v>2142</v>
      </c>
      <c r="S158" s="38">
        <v>14708.3</v>
      </c>
    </row>
    <row r="159" spans="1:19">
      <c r="A159" s="36" t="s">
        <v>281</v>
      </c>
      <c r="B159" s="6">
        <v>1000</v>
      </c>
      <c r="C159" s="6"/>
      <c r="D159" s="6">
        <v>3937</v>
      </c>
      <c r="E159" s="6">
        <v>11.3</v>
      </c>
      <c r="F159" s="6">
        <v>1582</v>
      </c>
      <c r="G159" s="6">
        <v>6530.3</v>
      </c>
      <c r="M159" s="36" t="s">
        <v>281</v>
      </c>
      <c r="N159" s="6">
        <v>1000</v>
      </c>
      <c r="O159" s="6"/>
      <c r="P159" s="6">
        <v>3937</v>
      </c>
      <c r="Q159" s="6">
        <v>11.3</v>
      </c>
      <c r="R159" s="6">
        <v>1582</v>
      </c>
      <c r="S159" s="6">
        <v>6530.3</v>
      </c>
    </row>
    <row r="160" spans="1:19">
      <c r="A160" s="36" t="s">
        <v>110</v>
      </c>
      <c r="B160" s="6">
        <v>875</v>
      </c>
      <c r="C160" s="6">
        <v>1830</v>
      </c>
      <c r="D160" s="6">
        <v>1944</v>
      </c>
      <c r="E160" s="6">
        <v>455</v>
      </c>
      <c r="F160" s="6">
        <v>560</v>
      </c>
      <c r="G160" s="6">
        <v>5664</v>
      </c>
      <c r="M160" s="36" t="s">
        <v>110</v>
      </c>
      <c r="N160" s="6">
        <v>875</v>
      </c>
      <c r="O160" s="6">
        <v>1830</v>
      </c>
      <c r="P160" s="6">
        <v>1944</v>
      </c>
      <c r="Q160" s="6">
        <v>455</v>
      </c>
      <c r="R160" s="6">
        <v>560</v>
      </c>
      <c r="S160" s="6">
        <v>5664</v>
      </c>
    </row>
    <row r="161" spans="1:19">
      <c r="A161" s="36" t="s">
        <v>151</v>
      </c>
      <c r="B161" s="6">
        <v>637</v>
      </c>
      <c r="C161" s="6">
        <v>637</v>
      </c>
      <c r="D161" s="6"/>
      <c r="E161" s="6"/>
      <c r="F161" s="6"/>
      <c r="G161" s="6">
        <v>1274</v>
      </c>
      <c r="M161" s="36" t="s">
        <v>151</v>
      </c>
      <c r="N161" s="6">
        <v>637</v>
      </c>
      <c r="O161" s="6">
        <v>637</v>
      </c>
      <c r="P161" s="6"/>
      <c r="Q161" s="6"/>
      <c r="R161" s="6"/>
      <c r="S161" s="6">
        <v>1274</v>
      </c>
    </row>
    <row r="162" spans="1:19">
      <c r="A162" s="36" t="s">
        <v>38</v>
      </c>
      <c r="B162" s="6">
        <v>774</v>
      </c>
      <c r="C162" s="6"/>
      <c r="D162" s="6"/>
      <c r="E162" s="6"/>
      <c r="F162" s="6"/>
      <c r="G162" s="6">
        <v>774</v>
      </c>
      <c r="M162" s="36" t="s">
        <v>38</v>
      </c>
      <c r="N162" s="6">
        <v>774</v>
      </c>
      <c r="O162" s="6"/>
      <c r="P162" s="6"/>
      <c r="Q162" s="6"/>
      <c r="R162" s="6"/>
      <c r="S162" s="6">
        <v>774</v>
      </c>
    </row>
    <row r="163" spans="1:19">
      <c r="A163" s="36" t="s">
        <v>347</v>
      </c>
      <c r="B163" s="6"/>
      <c r="C163" s="6"/>
      <c r="D163" s="6">
        <v>324</v>
      </c>
      <c r="E163" s="6"/>
      <c r="F163" s="6"/>
      <c r="G163" s="6">
        <v>324</v>
      </c>
      <c r="M163" s="36" t="s">
        <v>347</v>
      </c>
      <c r="N163" s="6"/>
      <c r="O163" s="6"/>
      <c r="P163" s="6">
        <v>324</v>
      </c>
      <c r="Q163" s="6"/>
      <c r="R163" s="6"/>
      <c r="S163" s="6">
        <v>324</v>
      </c>
    </row>
    <row r="164" spans="1:19">
      <c r="A164" s="36" t="s">
        <v>141</v>
      </c>
      <c r="B164" s="6"/>
      <c r="C164" s="6">
        <v>142</v>
      </c>
      <c r="D164" s="6"/>
      <c r="E164" s="6"/>
      <c r="F164" s="6"/>
      <c r="G164" s="6">
        <v>142</v>
      </c>
      <c r="M164" s="36" t="s">
        <v>141</v>
      </c>
      <c r="N164" s="6"/>
      <c r="O164" s="6">
        <v>142</v>
      </c>
      <c r="P164" s="6"/>
      <c r="Q164" s="6"/>
      <c r="R164" s="6"/>
      <c r="S164" s="6">
        <v>142</v>
      </c>
    </row>
    <row r="165" spans="1:19">
      <c r="A165" s="7" t="s">
        <v>301</v>
      </c>
      <c r="B165" s="6">
        <v>12876</v>
      </c>
      <c r="C165" s="6">
        <v>6461</v>
      </c>
      <c r="D165" s="6">
        <v>1803.45</v>
      </c>
      <c r="E165" s="6"/>
      <c r="F165" s="6">
        <v>1530</v>
      </c>
      <c r="G165" s="6">
        <v>22670.45</v>
      </c>
      <c r="M165" s="37" t="s">
        <v>301</v>
      </c>
      <c r="N165" s="38">
        <v>12876</v>
      </c>
      <c r="O165" s="38">
        <v>6461</v>
      </c>
      <c r="P165" s="38">
        <v>1803.45</v>
      </c>
      <c r="Q165" s="38"/>
      <c r="R165" s="38">
        <v>1530</v>
      </c>
      <c r="S165" s="38">
        <v>22670.45</v>
      </c>
    </row>
    <row r="166" spans="1:19">
      <c r="A166" s="36" t="s">
        <v>353</v>
      </c>
      <c r="B166" s="6">
        <v>8298</v>
      </c>
      <c r="C166" s="6">
        <v>1260</v>
      </c>
      <c r="D166" s="6"/>
      <c r="E166" s="6"/>
      <c r="F166" s="6"/>
      <c r="G166" s="6">
        <v>9558</v>
      </c>
      <c r="M166" s="36" t="s">
        <v>353</v>
      </c>
      <c r="N166" s="6">
        <v>8298</v>
      </c>
      <c r="O166" s="6">
        <v>1260</v>
      </c>
      <c r="P166" s="6"/>
      <c r="Q166" s="6"/>
      <c r="R166" s="6"/>
      <c r="S166" s="6">
        <v>9558</v>
      </c>
    </row>
    <row r="167" spans="1:19">
      <c r="A167" s="36" t="s">
        <v>151</v>
      </c>
      <c r="B167" s="6">
        <v>1878</v>
      </c>
      <c r="C167" s="6">
        <v>2336</v>
      </c>
      <c r="D167" s="6">
        <v>1353.45</v>
      </c>
      <c r="E167" s="6"/>
      <c r="F167" s="6"/>
      <c r="G167" s="6">
        <v>5567.45</v>
      </c>
      <c r="M167" s="36" t="s">
        <v>151</v>
      </c>
      <c r="N167" s="6">
        <v>1878</v>
      </c>
      <c r="O167" s="6">
        <v>2336</v>
      </c>
      <c r="P167" s="6">
        <v>1353.45</v>
      </c>
      <c r="Q167" s="6"/>
      <c r="R167" s="6"/>
      <c r="S167" s="6">
        <v>5567.45</v>
      </c>
    </row>
    <row r="168" spans="1:19">
      <c r="A168" s="36" t="s">
        <v>347</v>
      </c>
      <c r="B168" s="6">
        <v>2700</v>
      </c>
      <c r="C168" s="6">
        <v>2340</v>
      </c>
      <c r="D168" s="6"/>
      <c r="E168" s="6"/>
      <c r="F168" s="6"/>
      <c r="G168" s="6">
        <v>5040</v>
      </c>
      <c r="M168" s="36" t="s">
        <v>347</v>
      </c>
      <c r="N168" s="6">
        <v>2700</v>
      </c>
      <c r="O168" s="6">
        <v>2340</v>
      </c>
      <c r="P168" s="6"/>
      <c r="Q168" s="6"/>
      <c r="R168" s="6"/>
      <c r="S168" s="6">
        <v>5040</v>
      </c>
    </row>
    <row r="169" spans="1:19">
      <c r="A169" s="36" t="s">
        <v>281</v>
      </c>
      <c r="B169" s="6"/>
      <c r="C169" s="6"/>
      <c r="D169" s="6">
        <v>450</v>
      </c>
      <c r="E169" s="6"/>
      <c r="F169" s="6">
        <v>900</v>
      </c>
      <c r="G169" s="6">
        <v>1350</v>
      </c>
      <c r="M169" s="36" t="s">
        <v>281</v>
      </c>
      <c r="N169" s="6"/>
      <c r="O169" s="6"/>
      <c r="P169" s="6">
        <v>450</v>
      </c>
      <c r="Q169" s="6"/>
      <c r="R169" s="6">
        <v>900</v>
      </c>
      <c r="S169" s="6">
        <v>1350</v>
      </c>
    </row>
    <row r="170" spans="1:19">
      <c r="A170" s="36" t="s">
        <v>110</v>
      </c>
      <c r="B170" s="6"/>
      <c r="C170" s="6">
        <v>525</v>
      </c>
      <c r="D170" s="6"/>
      <c r="E170" s="6"/>
      <c r="F170" s="6">
        <v>630</v>
      </c>
      <c r="G170" s="6">
        <v>1155</v>
      </c>
      <c r="M170" s="36" t="s">
        <v>110</v>
      </c>
      <c r="N170" s="6"/>
      <c r="O170" s="6">
        <v>525</v>
      </c>
      <c r="P170" s="6"/>
      <c r="Q170" s="6"/>
      <c r="R170" s="6">
        <v>630</v>
      </c>
      <c r="S170" s="6">
        <v>1155</v>
      </c>
    </row>
    <row r="171" spans="1:19">
      <c r="A171" s="7" t="s">
        <v>54</v>
      </c>
      <c r="B171" s="6">
        <v>525</v>
      </c>
      <c r="C171" s="6"/>
      <c r="D171" s="6">
        <v>398</v>
      </c>
      <c r="E171" s="6">
        <v>360</v>
      </c>
      <c r="F171" s="6"/>
      <c r="G171" s="6">
        <v>1283</v>
      </c>
      <c r="M171" s="37" t="s">
        <v>54</v>
      </c>
      <c r="N171" s="38">
        <v>525</v>
      </c>
      <c r="O171" s="38"/>
      <c r="P171" s="38">
        <v>398</v>
      </c>
      <c r="Q171" s="38">
        <v>360</v>
      </c>
      <c r="R171" s="38"/>
      <c r="S171" s="38">
        <v>1283</v>
      </c>
    </row>
    <row r="172" spans="1:19">
      <c r="A172" s="36" t="s">
        <v>151</v>
      </c>
      <c r="B172" s="6">
        <v>395</v>
      </c>
      <c r="C172" s="6"/>
      <c r="D172" s="6">
        <v>149</v>
      </c>
      <c r="E172" s="6"/>
      <c r="F172" s="6"/>
      <c r="G172" s="6">
        <v>544</v>
      </c>
      <c r="M172" s="36" t="s">
        <v>151</v>
      </c>
      <c r="N172" s="6">
        <v>395</v>
      </c>
      <c r="O172" s="6"/>
      <c r="P172" s="6">
        <v>149</v>
      </c>
      <c r="Q172" s="6"/>
      <c r="R172" s="6"/>
      <c r="S172" s="6">
        <v>544</v>
      </c>
    </row>
    <row r="173" spans="1:19">
      <c r="A173" s="36" t="s">
        <v>38</v>
      </c>
      <c r="B173" s="6"/>
      <c r="C173" s="6"/>
      <c r="D173" s="6"/>
      <c r="E173" s="6">
        <v>360</v>
      </c>
      <c r="F173" s="6"/>
      <c r="G173" s="6">
        <v>360</v>
      </c>
      <c r="M173" s="36" t="s">
        <v>38</v>
      </c>
      <c r="N173" s="6"/>
      <c r="O173" s="6"/>
      <c r="P173" s="6"/>
      <c r="Q173" s="6">
        <v>360</v>
      </c>
      <c r="R173" s="6"/>
      <c r="S173" s="6">
        <v>360</v>
      </c>
    </row>
    <row r="174" spans="1:19">
      <c r="A174" s="36" t="s">
        <v>281</v>
      </c>
      <c r="B174" s="6"/>
      <c r="C174" s="6"/>
      <c r="D174" s="6">
        <v>249</v>
      </c>
      <c r="E174" s="6"/>
      <c r="F174" s="6"/>
      <c r="G174" s="6">
        <v>249</v>
      </c>
      <c r="M174" s="36" t="s">
        <v>281</v>
      </c>
      <c r="N174" s="6"/>
      <c r="O174" s="6"/>
      <c r="P174" s="6">
        <v>249</v>
      </c>
      <c r="Q174" s="6"/>
      <c r="R174" s="6"/>
      <c r="S174" s="6">
        <v>249</v>
      </c>
    </row>
    <row r="175" spans="1:19">
      <c r="A175" s="36" t="s">
        <v>385</v>
      </c>
      <c r="B175" s="6">
        <v>130</v>
      </c>
      <c r="C175" s="6"/>
      <c r="D175" s="6"/>
      <c r="E175" s="6"/>
      <c r="F175" s="6"/>
      <c r="G175" s="6">
        <v>130</v>
      </c>
      <c r="M175" s="36" t="s">
        <v>385</v>
      </c>
      <c r="N175" s="6">
        <v>130</v>
      </c>
      <c r="O175" s="6"/>
      <c r="P175" s="6"/>
      <c r="Q175" s="6"/>
      <c r="R175" s="6"/>
      <c r="S175" s="6">
        <v>130</v>
      </c>
    </row>
    <row r="176" spans="1:19">
      <c r="A176" s="7" t="s">
        <v>248</v>
      </c>
      <c r="B176" s="6">
        <v>328</v>
      </c>
      <c r="C176" s="6">
        <v>1069</v>
      </c>
      <c r="D176" s="6">
        <v>2989</v>
      </c>
      <c r="E176" s="6">
        <v>257</v>
      </c>
      <c r="F176" s="6">
        <v>5638</v>
      </c>
      <c r="G176" s="6">
        <v>10281</v>
      </c>
      <c r="M176" s="37" t="s">
        <v>248</v>
      </c>
      <c r="N176" s="38">
        <v>328</v>
      </c>
      <c r="O176" s="38">
        <v>1069</v>
      </c>
      <c r="P176" s="38">
        <v>2989</v>
      </c>
      <c r="Q176" s="38">
        <v>257</v>
      </c>
      <c r="R176" s="38">
        <v>5638</v>
      </c>
      <c r="S176" s="38">
        <v>10281</v>
      </c>
    </row>
    <row r="177" spans="1:19">
      <c r="A177" s="36" t="s">
        <v>281</v>
      </c>
      <c r="B177" s="6"/>
      <c r="C177" s="6"/>
      <c r="D177" s="6">
        <v>2800</v>
      </c>
      <c r="E177" s="6"/>
      <c r="F177" s="6">
        <v>1651</v>
      </c>
      <c r="G177" s="6">
        <v>4451</v>
      </c>
      <c r="M177" s="36" t="s">
        <v>281</v>
      </c>
      <c r="N177" s="6"/>
      <c r="O177" s="6"/>
      <c r="P177" s="6">
        <v>2800</v>
      </c>
      <c r="Q177" s="6"/>
      <c r="R177" s="6">
        <v>1651</v>
      </c>
      <c r="S177" s="6">
        <v>4451</v>
      </c>
    </row>
    <row r="178" spans="1:19">
      <c r="A178" s="36" t="s">
        <v>151</v>
      </c>
      <c r="B178" s="6"/>
      <c r="C178" s="6">
        <v>587</v>
      </c>
      <c r="D178" s="6">
        <v>189</v>
      </c>
      <c r="E178" s="6"/>
      <c r="F178" s="6">
        <v>3650</v>
      </c>
      <c r="G178" s="6">
        <v>4426</v>
      </c>
      <c r="M178" s="36" t="s">
        <v>151</v>
      </c>
      <c r="N178" s="6"/>
      <c r="O178" s="6">
        <v>587</v>
      </c>
      <c r="P178" s="6">
        <v>189</v>
      </c>
      <c r="Q178" s="6"/>
      <c r="R178" s="6">
        <v>3650</v>
      </c>
      <c r="S178" s="6">
        <v>4426</v>
      </c>
    </row>
    <row r="179" spans="1:19">
      <c r="A179" s="36" t="s">
        <v>38</v>
      </c>
      <c r="B179" s="6"/>
      <c r="C179" s="6">
        <v>482</v>
      </c>
      <c r="D179" s="6"/>
      <c r="E179" s="6">
        <v>257</v>
      </c>
      <c r="F179" s="6">
        <v>337</v>
      </c>
      <c r="G179" s="6">
        <v>1076</v>
      </c>
      <c r="M179" s="36" t="s">
        <v>38</v>
      </c>
      <c r="N179" s="6"/>
      <c r="O179" s="6">
        <v>482</v>
      </c>
      <c r="P179" s="6"/>
      <c r="Q179" s="6">
        <v>257</v>
      </c>
      <c r="R179" s="6">
        <v>337</v>
      </c>
      <c r="S179" s="6">
        <v>1076</v>
      </c>
    </row>
    <row r="180" spans="1:19">
      <c r="A180" s="36" t="s">
        <v>385</v>
      </c>
      <c r="B180" s="6">
        <v>328</v>
      </c>
      <c r="C180" s="6"/>
      <c r="D180" s="6"/>
      <c r="E180" s="6"/>
      <c r="F180" s="6"/>
      <c r="G180" s="6">
        <v>328</v>
      </c>
      <c r="M180" s="36" t="s">
        <v>385</v>
      </c>
      <c r="N180" s="6">
        <v>328</v>
      </c>
      <c r="O180" s="6"/>
      <c r="P180" s="6"/>
      <c r="Q180" s="6"/>
      <c r="R180" s="6"/>
      <c r="S180" s="6">
        <v>328</v>
      </c>
    </row>
    <row r="181" spans="1:19">
      <c r="A181" s="7" t="s">
        <v>33</v>
      </c>
      <c r="B181" s="6">
        <v>3636</v>
      </c>
      <c r="C181" s="6">
        <v>2705</v>
      </c>
      <c r="D181" s="6">
        <v>4856</v>
      </c>
      <c r="E181" s="6">
        <v>3190</v>
      </c>
      <c r="F181" s="6">
        <v>5191</v>
      </c>
      <c r="G181" s="6">
        <v>19578</v>
      </c>
      <c r="M181" s="37" t="s">
        <v>33</v>
      </c>
      <c r="N181" s="38">
        <v>3636</v>
      </c>
      <c r="O181" s="38">
        <v>2705</v>
      </c>
      <c r="P181" s="38">
        <v>4856</v>
      </c>
      <c r="Q181" s="38">
        <v>3190</v>
      </c>
      <c r="R181" s="38">
        <v>5191</v>
      </c>
      <c r="S181" s="38">
        <v>19578</v>
      </c>
    </row>
    <row r="182" spans="1:19">
      <c r="A182" s="36" t="s">
        <v>281</v>
      </c>
      <c r="B182" s="6">
        <v>883</v>
      </c>
      <c r="C182" s="6">
        <v>850</v>
      </c>
      <c r="D182" s="6">
        <v>2900</v>
      </c>
      <c r="E182" s="6">
        <v>866</v>
      </c>
      <c r="F182" s="6">
        <v>2250</v>
      </c>
      <c r="G182" s="6">
        <v>7749</v>
      </c>
      <c r="M182" s="36" t="s">
        <v>281</v>
      </c>
      <c r="N182" s="6">
        <v>883</v>
      </c>
      <c r="O182" s="6">
        <v>850</v>
      </c>
      <c r="P182" s="6">
        <v>2900</v>
      </c>
      <c r="Q182" s="6">
        <v>866</v>
      </c>
      <c r="R182" s="6">
        <v>2250</v>
      </c>
      <c r="S182" s="6">
        <v>7749</v>
      </c>
    </row>
    <row r="183" spans="1:19">
      <c r="A183" s="36" t="s">
        <v>151</v>
      </c>
      <c r="B183" s="6">
        <v>579</v>
      </c>
      <c r="C183" s="6">
        <v>831</v>
      </c>
      <c r="D183" s="6">
        <v>726</v>
      </c>
      <c r="E183" s="6">
        <v>772</v>
      </c>
      <c r="F183" s="6">
        <v>327</v>
      </c>
      <c r="G183" s="6">
        <v>3235</v>
      </c>
      <c r="M183" s="36" t="s">
        <v>151</v>
      </c>
      <c r="N183" s="6">
        <v>579</v>
      </c>
      <c r="O183" s="6">
        <v>831</v>
      </c>
      <c r="P183" s="6">
        <v>726</v>
      </c>
      <c r="Q183" s="6">
        <v>772</v>
      </c>
      <c r="R183" s="6">
        <v>327</v>
      </c>
      <c r="S183" s="6">
        <v>3235</v>
      </c>
    </row>
    <row r="184" spans="1:19">
      <c r="A184" s="36" t="s">
        <v>38</v>
      </c>
      <c r="B184" s="6"/>
      <c r="C184" s="6"/>
      <c r="D184" s="6">
        <v>416</v>
      </c>
      <c r="E184" s="6">
        <v>859</v>
      </c>
      <c r="F184" s="6">
        <v>1773</v>
      </c>
      <c r="G184" s="6">
        <v>3048</v>
      </c>
      <c r="M184" s="36" t="s">
        <v>38</v>
      </c>
      <c r="N184" s="6"/>
      <c r="O184" s="6"/>
      <c r="P184" s="6">
        <v>416</v>
      </c>
      <c r="Q184" s="6">
        <v>859</v>
      </c>
      <c r="R184" s="6">
        <v>1773</v>
      </c>
      <c r="S184" s="6">
        <v>3048</v>
      </c>
    </row>
    <row r="185" spans="1:19">
      <c r="A185" s="36" t="s">
        <v>17</v>
      </c>
      <c r="B185" s="6">
        <v>1208</v>
      </c>
      <c r="C185" s="6">
        <v>514</v>
      </c>
      <c r="D185" s="6"/>
      <c r="E185" s="6"/>
      <c r="F185" s="6"/>
      <c r="G185" s="6">
        <v>1722</v>
      </c>
      <c r="M185" s="36" t="s">
        <v>17</v>
      </c>
      <c r="N185" s="6">
        <v>1208</v>
      </c>
      <c r="O185" s="6">
        <v>514</v>
      </c>
      <c r="P185" s="6"/>
      <c r="Q185" s="6"/>
      <c r="R185" s="6"/>
      <c r="S185" s="6">
        <v>1722</v>
      </c>
    </row>
    <row r="186" spans="1:19">
      <c r="A186" s="36" t="s">
        <v>141</v>
      </c>
      <c r="B186" s="6"/>
      <c r="C186" s="6"/>
      <c r="D186" s="6"/>
      <c r="E186" s="6">
        <v>493</v>
      </c>
      <c r="F186" s="6">
        <v>287</v>
      </c>
      <c r="G186" s="6">
        <v>780</v>
      </c>
      <c r="M186" s="36" t="s">
        <v>141</v>
      </c>
      <c r="N186" s="6"/>
      <c r="O186" s="6"/>
      <c r="P186" s="6"/>
      <c r="Q186" s="6">
        <v>493</v>
      </c>
      <c r="R186" s="6">
        <v>287</v>
      </c>
      <c r="S186" s="6">
        <v>780</v>
      </c>
    </row>
    <row r="187" spans="1:19">
      <c r="A187" s="36" t="s">
        <v>110</v>
      </c>
      <c r="B187" s="6">
        <v>325</v>
      </c>
      <c r="C187" s="6"/>
      <c r="D187" s="6">
        <v>315</v>
      </c>
      <c r="E187" s="6"/>
      <c r="F187" s="6"/>
      <c r="G187" s="6">
        <v>640</v>
      </c>
      <c r="M187" s="36" t="s">
        <v>110</v>
      </c>
      <c r="N187" s="6">
        <v>325</v>
      </c>
      <c r="O187" s="6"/>
      <c r="P187" s="6">
        <v>315</v>
      </c>
      <c r="Q187" s="6"/>
      <c r="R187" s="6"/>
      <c r="S187" s="6">
        <v>640</v>
      </c>
    </row>
    <row r="188" spans="1:19">
      <c r="A188" s="36" t="s">
        <v>239</v>
      </c>
      <c r="B188" s="6">
        <v>193</v>
      </c>
      <c r="C188" s="6">
        <v>386</v>
      </c>
      <c r="D188" s="6"/>
      <c r="E188" s="6"/>
      <c r="F188" s="6"/>
      <c r="G188" s="6">
        <v>579</v>
      </c>
      <c r="M188" s="36" t="s">
        <v>239</v>
      </c>
      <c r="N188" s="6">
        <v>193</v>
      </c>
      <c r="O188" s="6">
        <v>386</v>
      </c>
      <c r="P188" s="6"/>
      <c r="Q188" s="6"/>
      <c r="R188" s="6"/>
      <c r="S188" s="6">
        <v>579</v>
      </c>
    </row>
    <row r="189" spans="1:19">
      <c r="A189" s="36" t="s">
        <v>400</v>
      </c>
      <c r="B189" s="6"/>
      <c r="C189" s="6"/>
      <c r="D189" s="6">
        <v>499</v>
      </c>
      <c r="E189" s="6"/>
      <c r="F189" s="6"/>
      <c r="G189" s="6">
        <v>499</v>
      </c>
      <c r="M189" s="36" t="s">
        <v>400</v>
      </c>
      <c r="N189" s="6"/>
      <c r="O189" s="6"/>
      <c r="P189" s="6">
        <v>499</v>
      </c>
      <c r="Q189" s="6"/>
      <c r="R189" s="6"/>
      <c r="S189" s="6">
        <v>499</v>
      </c>
    </row>
    <row r="190" spans="1:19">
      <c r="A190" s="36" t="s">
        <v>385</v>
      </c>
      <c r="B190" s="6">
        <v>180</v>
      </c>
      <c r="C190" s="6"/>
      <c r="D190" s="6"/>
      <c r="E190" s="6"/>
      <c r="F190" s="6">
        <v>180</v>
      </c>
      <c r="G190" s="6">
        <v>360</v>
      </c>
      <c r="M190" s="36" t="s">
        <v>385</v>
      </c>
      <c r="N190" s="6">
        <v>180</v>
      </c>
      <c r="O190" s="6"/>
      <c r="P190" s="6"/>
      <c r="Q190" s="6"/>
      <c r="R190" s="6">
        <v>180</v>
      </c>
      <c r="S190" s="6">
        <v>360</v>
      </c>
    </row>
    <row r="191" spans="1:19">
      <c r="A191" s="36" t="s">
        <v>114</v>
      </c>
      <c r="B191" s="6"/>
      <c r="C191" s="6">
        <v>124</v>
      </c>
      <c r="D191" s="6"/>
      <c r="E191" s="6"/>
      <c r="F191" s="6">
        <v>194</v>
      </c>
      <c r="G191" s="6">
        <v>318</v>
      </c>
      <c r="M191" s="36" t="s">
        <v>114</v>
      </c>
      <c r="N191" s="6"/>
      <c r="O191" s="6">
        <v>124</v>
      </c>
      <c r="P191" s="6"/>
      <c r="Q191" s="6"/>
      <c r="R191" s="6">
        <v>194</v>
      </c>
      <c r="S191" s="6">
        <v>318</v>
      </c>
    </row>
    <row r="192" spans="1:19">
      <c r="A192" s="36" t="s">
        <v>127</v>
      </c>
      <c r="B192" s="6">
        <v>268</v>
      </c>
      <c r="C192" s="6"/>
      <c r="D192" s="6"/>
      <c r="E192" s="6"/>
      <c r="F192" s="6"/>
      <c r="G192" s="6">
        <v>268</v>
      </c>
      <c r="M192" s="36" t="s">
        <v>127</v>
      </c>
      <c r="N192" s="6">
        <v>268</v>
      </c>
      <c r="O192" s="6"/>
      <c r="P192" s="6"/>
      <c r="Q192" s="6"/>
      <c r="R192" s="6"/>
      <c r="S192" s="6">
        <v>268</v>
      </c>
    </row>
    <row r="193" spans="1:19">
      <c r="A193" s="36" t="s">
        <v>390</v>
      </c>
      <c r="B193" s="6"/>
      <c r="C193" s="6"/>
      <c r="D193" s="6"/>
      <c r="E193" s="6">
        <v>200</v>
      </c>
      <c r="F193" s="6"/>
      <c r="G193" s="6">
        <v>200</v>
      </c>
      <c r="M193" s="36" t="s">
        <v>390</v>
      </c>
      <c r="N193" s="6"/>
      <c r="O193" s="6"/>
      <c r="P193" s="6"/>
      <c r="Q193" s="6">
        <v>200</v>
      </c>
      <c r="R193" s="6"/>
      <c r="S193" s="6">
        <v>200</v>
      </c>
    </row>
    <row r="194" spans="1:19">
      <c r="A194" s="36" t="s">
        <v>334</v>
      </c>
      <c r="B194" s="6"/>
      <c r="C194" s="6"/>
      <c r="D194" s="6"/>
      <c r="E194" s="6"/>
      <c r="F194" s="6">
        <v>180</v>
      </c>
      <c r="G194" s="6">
        <v>180</v>
      </c>
      <c r="M194" s="36" t="s">
        <v>334</v>
      </c>
      <c r="N194" s="6"/>
      <c r="O194" s="6"/>
      <c r="P194" s="6"/>
      <c r="Q194" s="6"/>
      <c r="R194" s="6">
        <v>180</v>
      </c>
      <c r="S194" s="6">
        <v>180</v>
      </c>
    </row>
    <row r="195" spans="1:19">
      <c r="A195" s="7" t="s">
        <v>154</v>
      </c>
      <c r="B195" s="6">
        <v>8354</v>
      </c>
      <c r="C195" s="6">
        <v>10079.120000000001</v>
      </c>
      <c r="D195" s="6">
        <v>12620.48</v>
      </c>
      <c r="E195" s="6">
        <v>7832</v>
      </c>
      <c r="F195" s="6">
        <v>10831.84</v>
      </c>
      <c r="G195" s="6">
        <v>49717.440000000002</v>
      </c>
      <c r="M195" s="37" t="s">
        <v>154</v>
      </c>
      <c r="N195" s="38">
        <v>8354</v>
      </c>
      <c r="O195" s="38">
        <v>10079.120000000001</v>
      </c>
      <c r="P195" s="38">
        <v>12620.48</v>
      </c>
      <c r="Q195" s="38">
        <v>7832</v>
      </c>
      <c r="R195" s="38">
        <v>10831.84</v>
      </c>
      <c r="S195" s="38">
        <v>49717.440000000002</v>
      </c>
    </row>
    <row r="196" spans="1:19">
      <c r="A196" s="36" t="s">
        <v>151</v>
      </c>
      <c r="B196" s="6">
        <v>5926</v>
      </c>
      <c r="C196" s="6">
        <v>9479.1200000000008</v>
      </c>
      <c r="D196" s="6">
        <v>11716.48</v>
      </c>
      <c r="E196" s="6">
        <v>6051</v>
      </c>
      <c r="F196" s="6">
        <v>10831.84</v>
      </c>
      <c r="G196" s="6">
        <v>44004.44</v>
      </c>
      <c r="M196" s="36" t="s">
        <v>151</v>
      </c>
      <c r="N196" s="6">
        <v>5926</v>
      </c>
      <c r="O196" s="6">
        <v>9479.1200000000008</v>
      </c>
      <c r="P196" s="6">
        <v>11716.48</v>
      </c>
      <c r="Q196" s="6">
        <v>6051</v>
      </c>
      <c r="R196" s="6">
        <v>10831.84</v>
      </c>
      <c r="S196" s="6">
        <v>44004.44</v>
      </c>
    </row>
    <row r="197" spans="1:19">
      <c r="A197" s="36" t="s">
        <v>110</v>
      </c>
      <c r="B197" s="6">
        <v>1264</v>
      </c>
      <c r="C197" s="6">
        <v>600</v>
      </c>
      <c r="D197" s="6">
        <v>488</v>
      </c>
      <c r="E197" s="6">
        <v>814</v>
      </c>
      <c r="F197" s="6"/>
      <c r="G197" s="6">
        <v>3166</v>
      </c>
      <c r="M197" s="36" t="s">
        <v>110</v>
      </c>
      <c r="N197" s="6">
        <v>1264</v>
      </c>
      <c r="O197" s="6">
        <v>600</v>
      </c>
      <c r="P197" s="6">
        <v>488</v>
      </c>
      <c r="Q197" s="6">
        <v>814</v>
      </c>
      <c r="R197" s="6"/>
      <c r="S197" s="6">
        <v>3166</v>
      </c>
    </row>
    <row r="198" spans="1:19">
      <c r="A198" s="36" t="s">
        <v>281</v>
      </c>
      <c r="B198" s="6">
        <v>1164</v>
      </c>
      <c r="C198" s="6"/>
      <c r="D198" s="6">
        <v>416</v>
      </c>
      <c r="E198" s="6">
        <v>582</v>
      </c>
      <c r="F198" s="6"/>
      <c r="G198" s="6">
        <v>2162</v>
      </c>
      <c r="M198" s="36" t="s">
        <v>281</v>
      </c>
      <c r="N198" s="6">
        <v>1164</v>
      </c>
      <c r="O198" s="6"/>
      <c r="P198" s="6">
        <v>416</v>
      </c>
      <c r="Q198" s="6">
        <v>582</v>
      </c>
      <c r="R198" s="6"/>
      <c r="S198" s="6">
        <v>2162</v>
      </c>
    </row>
    <row r="199" spans="1:19">
      <c r="A199" s="36" t="s">
        <v>390</v>
      </c>
      <c r="B199" s="6"/>
      <c r="C199" s="6"/>
      <c r="D199" s="6"/>
      <c r="E199" s="6">
        <v>385</v>
      </c>
      <c r="F199" s="6"/>
      <c r="G199" s="6">
        <v>385</v>
      </c>
      <c r="M199" s="36" t="s">
        <v>390</v>
      </c>
      <c r="N199" s="6"/>
      <c r="O199" s="6"/>
      <c r="P199" s="6"/>
      <c r="Q199" s="6">
        <v>385</v>
      </c>
      <c r="R199" s="6"/>
      <c r="S199" s="6">
        <v>385</v>
      </c>
    </row>
    <row r="200" spans="1:19">
      <c r="A200" s="7" t="s">
        <v>44</v>
      </c>
      <c r="B200" s="6">
        <v>3422</v>
      </c>
      <c r="C200" s="6">
        <v>23197</v>
      </c>
      <c r="D200" s="6">
        <v>8377</v>
      </c>
      <c r="E200" s="6">
        <v>860</v>
      </c>
      <c r="F200" s="6">
        <v>4097</v>
      </c>
      <c r="G200" s="6">
        <v>39953</v>
      </c>
      <c r="M200" s="37" t="s">
        <v>44</v>
      </c>
      <c r="N200" s="38">
        <v>3422</v>
      </c>
      <c r="O200" s="38">
        <v>23197</v>
      </c>
      <c r="P200" s="38">
        <v>8377</v>
      </c>
      <c r="Q200" s="38">
        <v>860</v>
      </c>
      <c r="R200" s="38">
        <v>4097</v>
      </c>
      <c r="S200" s="38">
        <v>39953</v>
      </c>
    </row>
    <row r="201" spans="1:19">
      <c r="A201" s="36" t="s">
        <v>38</v>
      </c>
      <c r="B201" s="6"/>
      <c r="C201" s="6">
        <v>6867</v>
      </c>
      <c r="D201" s="6">
        <v>3060</v>
      </c>
      <c r="E201" s="6"/>
      <c r="F201" s="6">
        <v>1800</v>
      </c>
      <c r="G201" s="6">
        <v>11727</v>
      </c>
      <c r="M201" s="36" t="s">
        <v>38</v>
      </c>
      <c r="N201" s="6"/>
      <c r="O201" s="6">
        <v>6867</v>
      </c>
      <c r="P201" s="6">
        <v>3060</v>
      </c>
      <c r="Q201" s="6"/>
      <c r="R201" s="6">
        <v>1800</v>
      </c>
      <c r="S201" s="6">
        <v>11727</v>
      </c>
    </row>
    <row r="202" spans="1:19">
      <c r="A202" s="36" t="s">
        <v>17</v>
      </c>
      <c r="B202" s="6"/>
      <c r="C202" s="6">
        <v>5859</v>
      </c>
      <c r="D202" s="6">
        <v>1375</v>
      </c>
      <c r="E202" s="6"/>
      <c r="F202" s="6"/>
      <c r="G202" s="6">
        <v>7234</v>
      </c>
      <c r="M202" s="36" t="s">
        <v>17</v>
      </c>
      <c r="N202" s="6"/>
      <c r="O202" s="6">
        <v>5859</v>
      </c>
      <c r="P202" s="6">
        <v>1375</v>
      </c>
      <c r="Q202" s="6"/>
      <c r="R202" s="6"/>
      <c r="S202" s="6">
        <v>7234</v>
      </c>
    </row>
    <row r="203" spans="1:19">
      <c r="A203" s="36" t="s">
        <v>281</v>
      </c>
      <c r="B203" s="6">
        <v>800</v>
      </c>
      <c r="C203" s="6">
        <v>1350</v>
      </c>
      <c r="D203" s="6">
        <v>1066</v>
      </c>
      <c r="E203" s="6"/>
      <c r="F203" s="6">
        <v>1482</v>
      </c>
      <c r="G203" s="6">
        <v>4698</v>
      </c>
      <c r="M203" s="36" t="s">
        <v>281</v>
      </c>
      <c r="N203" s="6">
        <v>800</v>
      </c>
      <c r="O203" s="6">
        <v>1350</v>
      </c>
      <c r="P203" s="6">
        <v>1066</v>
      </c>
      <c r="Q203" s="6"/>
      <c r="R203" s="6">
        <v>1482</v>
      </c>
      <c r="S203" s="6">
        <v>4698</v>
      </c>
    </row>
    <row r="204" spans="1:19">
      <c r="A204" s="36" t="s">
        <v>353</v>
      </c>
      <c r="B204" s="6"/>
      <c r="C204" s="6">
        <v>4050</v>
      </c>
      <c r="D204" s="6"/>
      <c r="E204" s="6"/>
      <c r="F204" s="6"/>
      <c r="G204" s="6">
        <v>4050</v>
      </c>
      <c r="M204" s="36" t="s">
        <v>353</v>
      </c>
      <c r="N204" s="6"/>
      <c r="O204" s="6">
        <v>4050</v>
      </c>
      <c r="P204" s="6"/>
      <c r="Q204" s="6"/>
      <c r="R204" s="6"/>
      <c r="S204" s="6">
        <v>4050</v>
      </c>
    </row>
    <row r="205" spans="1:19">
      <c r="A205" s="36" t="s">
        <v>151</v>
      </c>
      <c r="B205" s="6">
        <v>1433</v>
      </c>
      <c r="C205" s="6"/>
      <c r="D205" s="6">
        <v>375</v>
      </c>
      <c r="E205" s="6">
        <v>860</v>
      </c>
      <c r="F205" s="6">
        <v>535</v>
      </c>
      <c r="G205" s="6">
        <v>3203</v>
      </c>
      <c r="M205" s="36" t="s">
        <v>151</v>
      </c>
      <c r="N205" s="6">
        <v>1433</v>
      </c>
      <c r="O205" s="6"/>
      <c r="P205" s="6">
        <v>375</v>
      </c>
      <c r="Q205" s="6">
        <v>860</v>
      </c>
      <c r="R205" s="6">
        <v>535</v>
      </c>
      <c r="S205" s="6">
        <v>3203</v>
      </c>
    </row>
    <row r="206" spans="1:19">
      <c r="A206" s="36" t="s">
        <v>110</v>
      </c>
      <c r="B206" s="6">
        <v>560</v>
      </c>
      <c r="C206" s="6">
        <v>1400</v>
      </c>
      <c r="D206" s="6"/>
      <c r="E206" s="6"/>
      <c r="F206" s="6">
        <v>280</v>
      </c>
      <c r="G206" s="6">
        <v>2240</v>
      </c>
      <c r="M206" s="36" t="s">
        <v>110</v>
      </c>
      <c r="N206" s="6">
        <v>560</v>
      </c>
      <c r="O206" s="6">
        <v>1400</v>
      </c>
      <c r="P206" s="6"/>
      <c r="Q206" s="6"/>
      <c r="R206" s="6">
        <v>280</v>
      </c>
      <c r="S206" s="6">
        <v>2240</v>
      </c>
    </row>
    <row r="207" spans="1:19">
      <c r="A207" s="36" t="s">
        <v>277</v>
      </c>
      <c r="B207" s="6"/>
      <c r="C207" s="6">
        <v>1988</v>
      </c>
      <c r="D207" s="6"/>
      <c r="E207" s="6"/>
      <c r="F207" s="6"/>
      <c r="G207" s="6">
        <v>1988</v>
      </c>
      <c r="M207" s="36" t="s">
        <v>277</v>
      </c>
      <c r="N207" s="6"/>
      <c r="O207" s="6">
        <v>1988</v>
      </c>
      <c r="P207" s="6"/>
      <c r="Q207" s="6"/>
      <c r="R207" s="6"/>
      <c r="S207" s="6">
        <v>1988</v>
      </c>
    </row>
    <row r="208" spans="1:19">
      <c r="A208" s="36" t="s">
        <v>347</v>
      </c>
      <c r="B208" s="6"/>
      <c r="C208" s="6"/>
      <c r="D208" s="6">
        <v>1818</v>
      </c>
      <c r="E208" s="6"/>
      <c r="F208" s="6"/>
      <c r="G208" s="6">
        <v>1818</v>
      </c>
      <c r="M208" s="36" t="s">
        <v>347</v>
      </c>
      <c r="N208" s="6"/>
      <c r="O208" s="6"/>
      <c r="P208" s="6">
        <v>1818</v>
      </c>
      <c r="Q208" s="6"/>
      <c r="R208" s="6"/>
      <c r="S208" s="6">
        <v>1818</v>
      </c>
    </row>
    <row r="209" spans="1:19">
      <c r="A209" s="36" t="s">
        <v>239</v>
      </c>
      <c r="B209" s="6">
        <v>629</v>
      </c>
      <c r="C209" s="6">
        <v>704</v>
      </c>
      <c r="D209" s="6"/>
      <c r="E209" s="6"/>
      <c r="F209" s="6"/>
      <c r="G209" s="6">
        <v>1333</v>
      </c>
      <c r="M209" s="36" t="s">
        <v>239</v>
      </c>
      <c r="N209" s="6">
        <v>629</v>
      </c>
      <c r="O209" s="6">
        <v>704</v>
      </c>
      <c r="P209" s="6"/>
      <c r="Q209" s="6"/>
      <c r="R209" s="6"/>
      <c r="S209" s="6">
        <v>1333</v>
      </c>
    </row>
    <row r="210" spans="1:19">
      <c r="A210" s="36" t="s">
        <v>114</v>
      </c>
      <c r="B210" s="6"/>
      <c r="C210" s="6">
        <v>350</v>
      </c>
      <c r="D210" s="6">
        <v>350</v>
      </c>
      <c r="E210" s="6"/>
      <c r="F210" s="6"/>
      <c r="G210" s="6">
        <v>700</v>
      </c>
      <c r="M210" s="36" t="s">
        <v>114</v>
      </c>
      <c r="N210" s="6"/>
      <c r="O210" s="6">
        <v>350</v>
      </c>
      <c r="P210" s="6">
        <v>350</v>
      </c>
      <c r="Q210" s="6"/>
      <c r="R210" s="6"/>
      <c r="S210" s="6">
        <v>700</v>
      </c>
    </row>
    <row r="211" spans="1:19">
      <c r="A211" s="36" t="s">
        <v>141</v>
      </c>
      <c r="B211" s="6"/>
      <c r="C211" s="6">
        <v>629</v>
      </c>
      <c r="D211" s="6"/>
      <c r="E211" s="6"/>
      <c r="F211" s="6"/>
      <c r="G211" s="6">
        <v>629</v>
      </c>
      <c r="M211" s="36" t="s">
        <v>141</v>
      </c>
      <c r="N211" s="6"/>
      <c r="O211" s="6">
        <v>629</v>
      </c>
      <c r="P211" s="6"/>
      <c r="Q211" s="6"/>
      <c r="R211" s="6"/>
      <c r="S211" s="6">
        <v>629</v>
      </c>
    </row>
    <row r="212" spans="1:19">
      <c r="A212" s="36" t="s">
        <v>400</v>
      </c>
      <c r="B212" s="6"/>
      <c r="C212" s="6"/>
      <c r="D212" s="6">
        <v>333</v>
      </c>
      <c r="E212" s="6"/>
      <c r="F212" s="6"/>
      <c r="G212" s="6">
        <v>333</v>
      </c>
      <c r="M212" s="36" t="s">
        <v>400</v>
      </c>
      <c r="N212" s="6"/>
      <c r="O212" s="6"/>
      <c r="P212" s="6">
        <v>333</v>
      </c>
      <c r="Q212" s="6"/>
      <c r="R212" s="6"/>
      <c r="S212" s="6">
        <v>333</v>
      </c>
    </row>
    <row r="213" spans="1:19">
      <c r="A213" s="7" t="s">
        <v>130</v>
      </c>
      <c r="B213" s="6">
        <v>41475</v>
      </c>
      <c r="C213" s="6">
        <v>36847.24</v>
      </c>
      <c r="D213" s="6">
        <v>48981.14</v>
      </c>
      <c r="E213" s="6">
        <v>15833</v>
      </c>
      <c r="F213" s="6">
        <v>17788</v>
      </c>
      <c r="G213" s="6">
        <v>160924.38</v>
      </c>
      <c r="M213" s="37" t="s">
        <v>130</v>
      </c>
      <c r="N213" s="38">
        <v>41475</v>
      </c>
      <c r="O213" s="38">
        <v>36847.24</v>
      </c>
      <c r="P213" s="38">
        <v>48981.14</v>
      </c>
      <c r="Q213" s="38">
        <v>15833</v>
      </c>
      <c r="R213" s="38">
        <v>17788</v>
      </c>
      <c r="S213" s="38">
        <v>160924.38</v>
      </c>
    </row>
    <row r="214" spans="1:19">
      <c r="A214" s="36" t="s">
        <v>281</v>
      </c>
      <c r="B214" s="6">
        <v>26256</v>
      </c>
      <c r="C214" s="6">
        <v>24045</v>
      </c>
      <c r="D214" s="6">
        <v>13501</v>
      </c>
      <c r="E214" s="6">
        <v>6380</v>
      </c>
      <c r="F214" s="6">
        <v>6057</v>
      </c>
      <c r="G214" s="6">
        <v>76239</v>
      </c>
      <c r="M214" s="36" t="s">
        <v>281</v>
      </c>
      <c r="N214" s="6">
        <v>26256</v>
      </c>
      <c r="O214" s="6">
        <v>24045</v>
      </c>
      <c r="P214" s="6">
        <v>13501</v>
      </c>
      <c r="Q214" s="6">
        <v>6380</v>
      </c>
      <c r="R214" s="6">
        <v>6057</v>
      </c>
      <c r="S214" s="6">
        <v>76239</v>
      </c>
    </row>
    <row r="215" spans="1:19">
      <c r="A215" s="36" t="s">
        <v>151</v>
      </c>
      <c r="B215" s="6">
        <v>5505</v>
      </c>
      <c r="C215" s="6">
        <v>10750.24</v>
      </c>
      <c r="D215" s="6">
        <v>33415.14</v>
      </c>
      <c r="E215" s="6">
        <v>7872</v>
      </c>
      <c r="F215" s="6">
        <v>7059</v>
      </c>
      <c r="G215" s="6">
        <v>64601.38</v>
      </c>
      <c r="M215" s="36" t="s">
        <v>151</v>
      </c>
      <c r="N215" s="6">
        <v>5505</v>
      </c>
      <c r="O215" s="6">
        <v>10750.24</v>
      </c>
      <c r="P215" s="6">
        <v>33415.14</v>
      </c>
      <c r="Q215" s="6">
        <v>7872</v>
      </c>
      <c r="R215" s="6">
        <v>7059</v>
      </c>
      <c r="S215" s="6">
        <v>64601.38</v>
      </c>
    </row>
    <row r="216" spans="1:19">
      <c r="A216" s="36" t="s">
        <v>127</v>
      </c>
      <c r="B216" s="6">
        <v>6391</v>
      </c>
      <c r="C216" s="6">
        <v>574</v>
      </c>
      <c r="D216" s="6">
        <v>130</v>
      </c>
      <c r="E216" s="6"/>
      <c r="F216" s="6">
        <v>1779</v>
      </c>
      <c r="G216" s="6">
        <v>8874</v>
      </c>
      <c r="M216" s="36" t="s">
        <v>127</v>
      </c>
      <c r="N216" s="6">
        <v>6391</v>
      </c>
      <c r="O216" s="6">
        <v>574</v>
      </c>
      <c r="P216" s="6">
        <v>130</v>
      </c>
      <c r="Q216" s="6"/>
      <c r="R216" s="6">
        <v>1779</v>
      </c>
      <c r="S216" s="6">
        <v>8874</v>
      </c>
    </row>
    <row r="217" spans="1:19">
      <c r="A217" s="36" t="s">
        <v>141</v>
      </c>
      <c r="B217" s="6">
        <v>2191</v>
      </c>
      <c r="C217" s="6">
        <v>1047</v>
      </c>
      <c r="D217" s="6">
        <v>520</v>
      </c>
      <c r="E217" s="6"/>
      <c r="F217" s="6">
        <v>1848</v>
      </c>
      <c r="G217" s="6">
        <v>5606</v>
      </c>
      <c r="M217" s="36" t="s">
        <v>141</v>
      </c>
      <c r="N217" s="6">
        <v>2191</v>
      </c>
      <c r="O217" s="6">
        <v>1047</v>
      </c>
      <c r="P217" s="6">
        <v>520</v>
      </c>
      <c r="Q217" s="6"/>
      <c r="R217" s="6">
        <v>1848</v>
      </c>
      <c r="S217" s="6">
        <v>5606</v>
      </c>
    </row>
    <row r="218" spans="1:19">
      <c r="A218" s="36" t="s">
        <v>400</v>
      </c>
      <c r="B218" s="6"/>
      <c r="C218" s="6"/>
      <c r="D218" s="6">
        <v>1415</v>
      </c>
      <c r="E218" s="6">
        <v>1581</v>
      </c>
      <c r="F218" s="6"/>
      <c r="G218" s="6">
        <v>2996</v>
      </c>
      <c r="M218" s="36" t="s">
        <v>400</v>
      </c>
      <c r="N218" s="6"/>
      <c r="O218" s="6"/>
      <c r="P218" s="6">
        <v>1415</v>
      </c>
      <c r="Q218" s="6">
        <v>1581</v>
      </c>
      <c r="R218" s="6"/>
      <c r="S218" s="6">
        <v>2996</v>
      </c>
    </row>
    <row r="219" spans="1:19">
      <c r="A219" s="36" t="s">
        <v>110</v>
      </c>
      <c r="B219" s="6">
        <v>1132</v>
      </c>
      <c r="C219" s="6">
        <v>431</v>
      </c>
      <c r="D219" s="6"/>
      <c r="E219" s="6"/>
      <c r="F219" s="6"/>
      <c r="G219" s="6">
        <v>1563</v>
      </c>
      <c r="M219" s="36" t="s">
        <v>110</v>
      </c>
      <c r="N219" s="6">
        <v>1132</v>
      </c>
      <c r="O219" s="6">
        <v>431</v>
      </c>
      <c r="P219" s="6"/>
      <c r="Q219" s="6"/>
      <c r="R219" s="6"/>
      <c r="S219" s="6">
        <v>1563</v>
      </c>
    </row>
    <row r="220" spans="1:19">
      <c r="A220" s="36" t="s">
        <v>291</v>
      </c>
      <c r="B220" s="6"/>
      <c r="C220" s="6"/>
      <c r="D220" s="6"/>
      <c r="E220" s="6"/>
      <c r="F220" s="6">
        <v>531</v>
      </c>
      <c r="G220" s="6">
        <v>531</v>
      </c>
      <c r="M220" s="36" t="s">
        <v>291</v>
      </c>
      <c r="N220" s="6"/>
      <c r="O220" s="6"/>
      <c r="P220" s="6"/>
      <c r="Q220" s="6"/>
      <c r="R220" s="6">
        <v>531</v>
      </c>
      <c r="S220" s="6">
        <v>531</v>
      </c>
    </row>
    <row r="221" spans="1:19">
      <c r="A221" s="36" t="s">
        <v>334</v>
      </c>
      <c r="B221" s="6"/>
      <c r="C221" s="6"/>
      <c r="D221" s="6"/>
      <c r="E221" s="6"/>
      <c r="F221" s="6">
        <v>257</v>
      </c>
      <c r="G221" s="6">
        <v>257</v>
      </c>
      <c r="M221" s="36" t="s">
        <v>334</v>
      </c>
      <c r="N221" s="6"/>
      <c r="O221" s="6"/>
      <c r="P221" s="6"/>
      <c r="Q221" s="6"/>
      <c r="R221" s="6">
        <v>257</v>
      </c>
      <c r="S221" s="6">
        <v>257</v>
      </c>
    </row>
    <row r="222" spans="1:19">
      <c r="A222" s="36" t="s">
        <v>385</v>
      </c>
      <c r="B222" s="6"/>
      <c r="C222" s="6"/>
      <c r="D222" s="6"/>
      <c r="E222" s="6"/>
      <c r="F222" s="6">
        <v>257</v>
      </c>
      <c r="G222" s="6">
        <v>257</v>
      </c>
      <c r="M222" s="36" t="s">
        <v>385</v>
      </c>
      <c r="N222" s="6"/>
      <c r="O222" s="6"/>
      <c r="P222" s="6"/>
      <c r="Q222" s="6"/>
      <c r="R222" s="6">
        <v>257</v>
      </c>
      <c r="S222" s="6">
        <v>257</v>
      </c>
    </row>
    <row r="223" spans="1:19">
      <c r="A223" s="7" t="s">
        <v>21</v>
      </c>
      <c r="B223" s="6">
        <v>9483</v>
      </c>
      <c r="C223" s="6">
        <v>10680</v>
      </c>
      <c r="D223" s="6">
        <v>6662</v>
      </c>
      <c r="E223" s="6">
        <v>6852</v>
      </c>
      <c r="F223" s="6">
        <v>12310</v>
      </c>
      <c r="G223" s="6">
        <v>45987</v>
      </c>
      <c r="M223" s="37" t="s">
        <v>21</v>
      </c>
      <c r="N223" s="38">
        <v>9483</v>
      </c>
      <c r="O223" s="38">
        <v>10680</v>
      </c>
      <c r="P223" s="38">
        <v>6662</v>
      </c>
      <c r="Q223" s="38">
        <v>6852</v>
      </c>
      <c r="R223" s="38">
        <v>12310</v>
      </c>
      <c r="S223" s="38">
        <v>45987</v>
      </c>
    </row>
    <row r="224" spans="1:19">
      <c r="A224" s="36" t="s">
        <v>281</v>
      </c>
      <c r="B224" s="6">
        <v>5406</v>
      </c>
      <c r="C224" s="6">
        <v>4620</v>
      </c>
      <c r="D224" s="6">
        <v>2660</v>
      </c>
      <c r="E224" s="6">
        <v>3050</v>
      </c>
      <c r="F224" s="6">
        <v>4873</v>
      </c>
      <c r="G224" s="6">
        <v>20609</v>
      </c>
      <c r="M224" s="36" t="s">
        <v>281</v>
      </c>
      <c r="N224" s="6">
        <v>5406</v>
      </c>
      <c r="O224" s="6">
        <v>4620</v>
      </c>
      <c r="P224" s="6">
        <v>2660</v>
      </c>
      <c r="Q224" s="6">
        <v>3050</v>
      </c>
      <c r="R224" s="6">
        <v>4873</v>
      </c>
      <c r="S224" s="6">
        <v>20609</v>
      </c>
    </row>
    <row r="225" spans="1:19">
      <c r="A225" s="36" t="s">
        <v>151</v>
      </c>
      <c r="B225" s="6">
        <v>1661</v>
      </c>
      <c r="C225" s="6">
        <v>2603</v>
      </c>
      <c r="D225" s="6">
        <v>478</v>
      </c>
      <c r="E225" s="6">
        <v>2777</v>
      </c>
      <c r="F225" s="6">
        <v>3092</v>
      </c>
      <c r="G225" s="6">
        <v>10611</v>
      </c>
      <c r="M225" s="36" t="s">
        <v>151</v>
      </c>
      <c r="N225" s="6">
        <v>1661</v>
      </c>
      <c r="O225" s="6">
        <v>2603</v>
      </c>
      <c r="P225" s="6">
        <v>478</v>
      </c>
      <c r="Q225" s="6">
        <v>2777</v>
      </c>
      <c r="R225" s="6">
        <v>3092</v>
      </c>
      <c r="S225" s="6">
        <v>10611</v>
      </c>
    </row>
    <row r="226" spans="1:19">
      <c r="A226" s="36" t="s">
        <v>110</v>
      </c>
      <c r="B226" s="6">
        <v>1157</v>
      </c>
      <c r="C226" s="6">
        <v>1957</v>
      </c>
      <c r="D226" s="6">
        <v>1364</v>
      </c>
      <c r="E226" s="6">
        <v>525</v>
      </c>
      <c r="F226" s="6">
        <v>840</v>
      </c>
      <c r="G226" s="6">
        <v>5843</v>
      </c>
      <c r="M226" s="36" t="s">
        <v>110</v>
      </c>
      <c r="N226" s="6">
        <v>1157</v>
      </c>
      <c r="O226" s="6">
        <v>1957</v>
      </c>
      <c r="P226" s="6">
        <v>1364</v>
      </c>
      <c r="Q226" s="6">
        <v>525</v>
      </c>
      <c r="R226" s="6">
        <v>840</v>
      </c>
      <c r="S226" s="6">
        <v>5843</v>
      </c>
    </row>
    <row r="227" spans="1:19">
      <c r="A227" s="36" t="s">
        <v>17</v>
      </c>
      <c r="B227" s="6">
        <v>833</v>
      </c>
      <c r="C227" s="6"/>
      <c r="D227" s="6">
        <v>2160</v>
      </c>
      <c r="E227" s="6">
        <v>500</v>
      </c>
      <c r="F227" s="6"/>
      <c r="G227" s="6">
        <v>3493</v>
      </c>
      <c r="M227" s="36" t="s">
        <v>17</v>
      </c>
      <c r="N227" s="6">
        <v>833</v>
      </c>
      <c r="O227" s="6"/>
      <c r="P227" s="6">
        <v>2160</v>
      </c>
      <c r="Q227" s="6">
        <v>500</v>
      </c>
      <c r="R227" s="6"/>
      <c r="S227" s="6">
        <v>3493</v>
      </c>
    </row>
    <row r="228" spans="1:19">
      <c r="A228" s="36" t="s">
        <v>291</v>
      </c>
      <c r="B228" s="6"/>
      <c r="C228" s="6"/>
      <c r="D228" s="6"/>
      <c r="E228" s="6"/>
      <c r="F228" s="6">
        <v>2653</v>
      </c>
      <c r="G228" s="6">
        <v>2653</v>
      </c>
      <c r="M228" s="36" t="s">
        <v>291</v>
      </c>
      <c r="N228" s="6"/>
      <c r="O228" s="6"/>
      <c r="P228" s="6"/>
      <c r="Q228" s="6"/>
      <c r="R228" s="6">
        <v>2653</v>
      </c>
      <c r="S228" s="6">
        <v>2653</v>
      </c>
    </row>
    <row r="229" spans="1:19">
      <c r="A229" s="36" t="s">
        <v>385</v>
      </c>
      <c r="B229" s="6">
        <v>426</v>
      </c>
      <c r="C229" s="6"/>
      <c r="D229" s="6"/>
      <c r="E229" s="6"/>
      <c r="F229" s="6">
        <v>426</v>
      </c>
      <c r="G229" s="6">
        <v>852</v>
      </c>
      <c r="M229" s="36" t="s">
        <v>385</v>
      </c>
      <c r="N229" s="6">
        <v>426</v>
      </c>
      <c r="O229" s="6"/>
      <c r="P229" s="6"/>
      <c r="Q229" s="6"/>
      <c r="R229" s="6">
        <v>426</v>
      </c>
      <c r="S229" s="6">
        <v>852</v>
      </c>
    </row>
    <row r="230" spans="1:19">
      <c r="A230" s="36" t="s">
        <v>38</v>
      </c>
      <c r="B230" s="6"/>
      <c r="C230" s="6">
        <v>722</v>
      </c>
      <c r="D230" s="6"/>
      <c r="E230" s="6"/>
      <c r="F230" s="6"/>
      <c r="G230" s="6">
        <v>722</v>
      </c>
      <c r="M230" s="36" t="s">
        <v>38</v>
      </c>
      <c r="N230" s="6"/>
      <c r="O230" s="6">
        <v>722</v>
      </c>
      <c r="P230" s="6"/>
      <c r="Q230" s="6"/>
      <c r="R230" s="6"/>
      <c r="S230" s="6">
        <v>722</v>
      </c>
    </row>
    <row r="231" spans="1:19">
      <c r="A231" s="36" t="s">
        <v>141</v>
      </c>
      <c r="B231" s="6"/>
      <c r="C231" s="6">
        <v>478</v>
      </c>
      <c r="D231" s="6"/>
      <c r="E231" s="6"/>
      <c r="F231" s="6"/>
      <c r="G231" s="6">
        <v>478</v>
      </c>
      <c r="M231" s="36" t="s">
        <v>141</v>
      </c>
      <c r="N231" s="6"/>
      <c r="O231" s="6">
        <v>478</v>
      </c>
      <c r="P231" s="6"/>
      <c r="Q231" s="6"/>
      <c r="R231" s="6"/>
      <c r="S231" s="6">
        <v>478</v>
      </c>
    </row>
    <row r="232" spans="1:19">
      <c r="A232" s="36" t="s">
        <v>334</v>
      </c>
      <c r="B232" s="6"/>
      <c r="C232" s="6"/>
      <c r="D232" s="6"/>
      <c r="E232" s="6"/>
      <c r="F232" s="6">
        <v>426</v>
      </c>
      <c r="G232" s="6">
        <v>426</v>
      </c>
      <c r="M232" s="36" t="s">
        <v>334</v>
      </c>
      <c r="N232" s="6"/>
      <c r="O232" s="6"/>
      <c r="P232" s="6"/>
      <c r="Q232" s="6"/>
      <c r="R232" s="6">
        <v>426</v>
      </c>
      <c r="S232" s="6">
        <v>426</v>
      </c>
    </row>
    <row r="233" spans="1:19">
      <c r="A233" s="36" t="s">
        <v>114</v>
      </c>
      <c r="B233" s="6"/>
      <c r="C233" s="6">
        <v>300</v>
      </c>
      <c r="D233" s="6"/>
      <c r="E233" s="6"/>
      <c r="F233" s="6"/>
      <c r="G233" s="6">
        <v>300</v>
      </c>
      <c r="M233" s="36" t="s">
        <v>114</v>
      </c>
      <c r="N233" s="6"/>
      <c r="O233" s="6">
        <v>300</v>
      </c>
      <c r="P233" s="6"/>
      <c r="Q233" s="6"/>
      <c r="R233" s="6"/>
      <c r="S233" s="6">
        <v>300</v>
      </c>
    </row>
    <row r="234" spans="1:19">
      <c r="A234" s="7" t="s">
        <v>24</v>
      </c>
      <c r="B234" s="6">
        <v>20099</v>
      </c>
      <c r="C234" s="6">
        <v>16089</v>
      </c>
      <c r="D234" s="6">
        <v>7255</v>
      </c>
      <c r="E234" s="6">
        <v>8396</v>
      </c>
      <c r="F234" s="6">
        <v>8555</v>
      </c>
      <c r="G234" s="6">
        <v>60394</v>
      </c>
      <c r="M234" s="37" t="s">
        <v>24</v>
      </c>
      <c r="N234" s="38">
        <v>20099</v>
      </c>
      <c r="O234" s="38">
        <v>16089</v>
      </c>
      <c r="P234" s="38">
        <v>7255</v>
      </c>
      <c r="Q234" s="38">
        <v>8396</v>
      </c>
      <c r="R234" s="38">
        <v>8555</v>
      </c>
      <c r="S234" s="38">
        <v>60394</v>
      </c>
    </row>
    <row r="235" spans="1:19">
      <c r="A235" s="36" t="s">
        <v>151</v>
      </c>
      <c r="B235" s="6">
        <v>9048</v>
      </c>
      <c r="C235" s="6">
        <v>10357</v>
      </c>
      <c r="D235" s="6">
        <v>6811</v>
      </c>
      <c r="E235" s="6">
        <v>3372</v>
      </c>
      <c r="F235" s="6">
        <v>1524</v>
      </c>
      <c r="G235" s="6">
        <v>31112</v>
      </c>
      <c r="M235" s="36" t="s">
        <v>151</v>
      </c>
      <c r="N235" s="6">
        <v>9048</v>
      </c>
      <c r="O235" s="6">
        <v>10357</v>
      </c>
      <c r="P235" s="6">
        <v>6811</v>
      </c>
      <c r="Q235" s="6">
        <v>3372</v>
      </c>
      <c r="R235" s="6">
        <v>1524</v>
      </c>
      <c r="S235" s="6">
        <v>31112</v>
      </c>
    </row>
    <row r="236" spans="1:19">
      <c r="A236" s="36" t="s">
        <v>353</v>
      </c>
      <c r="B236" s="6">
        <v>4986</v>
      </c>
      <c r="C236" s="6">
        <v>3438</v>
      </c>
      <c r="D236" s="6"/>
      <c r="E236" s="6"/>
      <c r="F236" s="6">
        <v>3042</v>
      </c>
      <c r="G236" s="6">
        <v>11466</v>
      </c>
      <c r="M236" s="36" t="s">
        <v>353</v>
      </c>
      <c r="N236" s="6">
        <v>4986</v>
      </c>
      <c r="O236" s="6">
        <v>3438</v>
      </c>
      <c r="P236" s="6"/>
      <c r="Q236" s="6"/>
      <c r="R236" s="6">
        <v>3042</v>
      </c>
      <c r="S236" s="6">
        <v>11466</v>
      </c>
    </row>
    <row r="237" spans="1:19">
      <c r="A237" s="36" t="s">
        <v>38</v>
      </c>
      <c r="B237" s="6">
        <v>3468</v>
      </c>
      <c r="C237" s="6">
        <v>608</v>
      </c>
      <c r="D237" s="6">
        <v>444</v>
      </c>
      <c r="E237" s="6">
        <v>934</v>
      </c>
      <c r="F237" s="6">
        <v>1211</v>
      </c>
      <c r="G237" s="6">
        <v>6665</v>
      </c>
      <c r="M237" s="36" t="s">
        <v>38</v>
      </c>
      <c r="N237" s="6">
        <v>3468</v>
      </c>
      <c r="O237" s="6">
        <v>608</v>
      </c>
      <c r="P237" s="6">
        <v>444</v>
      </c>
      <c r="Q237" s="6">
        <v>934</v>
      </c>
      <c r="R237" s="6">
        <v>1211</v>
      </c>
      <c r="S237" s="6">
        <v>6665</v>
      </c>
    </row>
    <row r="238" spans="1:19">
      <c r="A238" s="36" t="s">
        <v>110</v>
      </c>
      <c r="B238" s="6"/>
      <c r="C238" s="6">
        <v>306</v>
      </c>
      <c r="D238" s="6"/>
      <c r="E238" s="6">
        <v>2923</v>
      </c>
      <c r="F238" s="6">
        <v>2138</v>
      </c>
      <c r="G238" s="6">
        <v>5367</v>
      </c>
      <c r="M238" s="36" t="s">
        <v>110</v>
      </c>
      <c r="N238" s="6"/>
      <c r="O238" s="6">
        <v>306</v>
      </c>
      <c r="P238" s="6"/>
      <c r="Q238" s="6">
        <v>2923</v>
      </c>
      <c r="R238" s="6">
        <v>2138</v>
      </c>
      <c r="S238" s="6">
        <v>5367</v>
      </c>
    </row>
    <row r="239" spans="1:19">
      <c r="A239" s="36" t="s">
        <v>17</v>
      </c>
      <c r="B239" s="6">
        <v>958</v>
      </c>
      <c r="C239" s="6">
        <v>1380</v>
      </c>
      <c r="D239" s="6"/>
      <c r="E239" s="6">
        <v>1167</v>
      </c>
      <c r="F239" s="6">
        <v>540</v>
      </c>
      <c r="G239" s="6">
        <v>4045</v>
      </c>
      <c r="M239" s="36" t="s">
        <v>17</v>
      </c>
      <c r="N239" s="6">
        <v>958</v>
      </c>
      <c r="O239" s="6">
        <v>1380</v>
      </c>
      <c r="P239" s="6"/>
      <c r="Q239" s="6">
        <v>1167</v>
      </c>
      <c r="R239" s="6">
        <v>540</v>
      </c>
      <c r="S239" s="6">
        <v>4045</v>
      </c>
    </row>
    <row r="240" spans="1:19">
      <c r="A240" s="36" t="s">
        <v>141</v>
      </c>
      <c r="B240" s="6">
        <v>1202</v>
      </c>
      <c r="C240" s="6"/>
      <c r="D240" s="6"/>
      <c r="E240" s="6"/>
      <c r="F240" s="6"/>
      <c r="G240" s="6">
        <v>1202</v>
      </c>
      <c r="M240" s="36" t="s">
        <v>141</v>
      </c>
      <c r="N240" s="6">
        <v>1202</v>
      </c>
      <c r="O240" s="6"/>
      <c r="P240" s="6"/>
      <c r="Q240" s="6"/>
      <c r="R240" s="6"/>
      <c r="S240" s="6">
        <v>1202</v>
      </c>
    </row>
    <row r="241" spans="1:19">
      <c r="A241" s="36" t="s">
        <v>239</v>
      </c>
      <c r="B241" s="6">
        <v>437</v>
      </c>
      <c r="C241" s="6"/>
      <c r="D241" s="6"/>
      <c r="E241" s="6"/>
      <c r="F241" s="6"/>
      <c r="G241" s="6">
        <v>437</v>
      </c>
      <c r="M241" s="36" t="s">
        <v>239</v>
      </c>
      <c r="N241" s="6">
        <v>437</v>
      </c>
      <c r="O241" s="6"/>
      <c r="P241" s="6"/>
      <c r="Q241" s="6"/>
      <c r="R241" s="6"/>
      <c r="S241" s="6">
        <v>437</v>
      </c>
    </row>
    <row r="242" spans="1:19">
      <c r="A242" s="36" t="s">
        <v>108</v>
      </c>
      <c r="B242" s="6"/>
      <c r="C242" s="6">
        <v>0</v>
      </c>
      <c r="D242" s="6"/>
      <c r="E242" s="6"/>
      <c r="F242" s="6">
        <v>100</v>
      </c>
      <c r="G242" s="6">
        <v>100</v>
      </c>
      <c r="M242" s="36" t="s">
        <v>108</v>
      </c>
      <c r="N242" s="6"/>
      <c r="O242" s="6">
        <v>0</v>
      </c>
      <c r="P242" s="6"/>
      <c r="Q242" s="6"/>
      <c r="R242" s="6">
        <v>100</v>
      </c>
      <c r="S242" s="6">
        <v>100</v>
      </c>
    </row>
    <row r="243" spans="1:19">
      <c r="A243" s="7" t="s">
        <v>51</v>
      </c>
      <c r="B243" s="6">
        <v>17213</v>
      </c>
      <c r="C243" s="6">
        <v>18339</v>
      </c>
      <c r="D243" s="6">
        <v>28834</v>
      </c>
      <c r="E243" s="6">
        <v>20294</v>
      </c>
      <c r="F243" s="6">
        <v>14487.26</v>
      </c>
      <c r="G243" s="6">
        <v>99167.260000000009</v>
      </c>
      <c r="M243" s="37" t="s">
        <v>51</v>
      </c>
      <c r="N243" s="38">
        <v>17213</v>
      </c>
      <c r="O243" s="38">
        <v>18339</v>
      </c>
      <c r="P243" s="38">
        <v>28834</v>
      </c>
      <c r="Q243" s="38">
        <v>20294</v>
      </c>
      <c r="R243" s="38">
        <v>14487.26</v>
      </c>
      <c r="S243" s="38">
        <v>99167.260000000009</v>
      </c>
    </row>
    <row r="244" spans="1:19">
      <c r="A244" s="36" t="s">
        <v>281</v>
      </c>
      <c r="B244" s="6">
        <v>10670</v>
      </c>
      <c r="C244" s="6">
        <v>11544</v>
      </c>
      <c r="D244" s="6">
        <v>9990</v>
      </c>
      <c r="E244" s="6">
        <v>10990</v>
      </c>
      <c r="F244" s="6">
        <v>8865.26</v>
      </c>
      <c r="G244" s="6">
        <v>52059.26</v>
      </c>
      <c r="M244" s="36" t="s">
        <v>281</v>
      </c>
      <c r="N244" s="6">
        <v>10670</v>
      </c>
      <c r="O244" s="6">
        <v>11544</v>
      </c>
      <c r="P244" s="6">
        <v>9990</v>
      </c>
      <c r="Q244" s="6">
        <v>10990</v>
      </c>
      <c r="R244" s="6">
        <v>8865.26</v>
      </c>
      <c r="S244" s="6">
        <v>52059.26</v>
      </c>
    </row>
    <row r="245" spans="1:19">
      <c r="A245" s="36" t="s">
        <v>141</v>
      </c>
      <c r="B245" s="6">
        <v>168</v>
      </c>
      <c r="C245" s="6">
        <v>2807</v>
      </c>
      <c r="D245" s="6">
        <v>6404</v>
      </c>
      <c r="E245" s="6"/>
      <c r="F245" s="6">
        <v>699</v>
      </c>
      <c r="G245" s="6">
        <v>10078</v>
      </c>
      <c r="M245" s="36" t="s">
        <v>141</v>
      </c>
      <c r="N245" s="6">
        <v>168</v>
      </c>
      <c r="O245" s="6">
        <v>2807</v>
      </c>
      <c r="P245" s="6">
        <v>6404</v>
      </c>
      <c r="Q245" s="6"/>
      <c r="R245" s="6">
        <v>699</v>
      </c>
      <c r="S245" s="6">
        <v>10078</v>
      </c>
    </row>
    <row r="246" spans="1:19">
      <c r="A246" s="36" t="s">
        <v>400</v>
      </c>
      <c r="B246" s="6">
        <v>749</v>
      </c>
      <c r="C246" s="6">
        <v>2164</v>
      </c>
      <c r="D246" s="6">
        <v>3330</v>
      </c>
      <c r="E246" s="6">
        <v>3330</v>
      </c>
      <c r="F246" s="6"/>
      <c r="G246" s="6">
        <v>9573</v>
      </c>
      <c r="M246" s="36" t="s">
        <v>400</v>
      </c>
      <c r="N246" s="6">
        <v>749</v>
      </c>
      <c r="O246" s="6">
        <v>2164</v>
      </c>
      <c r="P246" s="6">
        <v>3330</v>
      </c>
      <c r="Q246" s="6">
        <v>3330</v>
      </c>
      <c r="R246" s="6"/>
      <c r="S246" s="6">
        <v>9573</v>
      </c>
    </row>
    <row r="247" spans="1:19">
      <c r="A247" s="36" t="s">
        <v>151</v>
      </c>
      <c r="B247" s="6"/>
      <c r="C247" s="6"/>
      <c r="D247" s="6">
        <v>7800</v>
      </c>
      <c r="E247" s="6"/>
      <c r="F247" s="6">
        <v>777</v>
      </c>
      <c r="G247" s="6">
        <v>8577</v>
      </c>
      <c r="M247" s="36" t="s">
        <v>151</v>
      </c>
      <c r="N247" s="6"/>
      <c r="O247" s="6"/>
      <c r="P247" s="6">
        <v>7800</v>
      </c>
      <c r="Q247" s="6"/>
      <c r="R247" s="6">
        <v>777</v>
      </c>
      <c r="S247" s="6">
        <v>8577</v>
      </c>
    </row>
    <row r="248" spans="1:19">
      <c r="A248" s="36" t="s">
        <v>334</v>
      </c>
      <c r="B248" s="6"/>
      <c r="C248" s="6"/>
      <c r="D248" s="6"/>
      <c r="E248" s="6">
        <v>2245</v>
      </c>
      <c r="F248" s="6">
        <v>3306</v>
      </c>
      <c r="G248" s="6">
        <v>5551</v>
      </c>
      <c r="M248" s="36" t="s">
        <v>334</v>
      </c>
      <c r="N248" s="6"/>
      <c r="O248" s="6"/>
      <c r="P248" s="6"/>
      <c r="Q248" s="6">
        <v>2245</v>
      </c>
      <c r="R248" s="6">
        <v>3306</v>
      </c>
      <c r="S248" s="6">
        <v>5551</v>
      </c>
    </row>
    <row r="249" spans="1:19">
      <c r="A249" s="36" t="s">
        <v>347</v>
      </c>
      <c r="B249" s="6">
        <v>3564</v>
      </c>
      <c r="C249" s="6"/>
      <c r="D249" s="6"/>
      <c r="E249" s="6"/>
      <c r="F249" s="6"/>
      <c r="G249" s="6">
        <v>3564</v>
      </c>
      <c r="M249" s="36" t="s">
        <v>347</v>
      </c>
      <c r="N249" s="6">
        <v>3564</v>
      </c>
      <c r="O249" s="6"/>
      <c r="P249" s="6"/>
      <c r="Q249" s="6"/>
      <c r="R249" s="6"/>
      <c r="S249" s="6">
        <v>3564</v>
      </c>
    </row>
    <row r="250" spans="1:19">
      <c r="A250" s="36" t="s">
        <v>385</v>
      </c>
      <c r="B250" s="6">
        <v>910</v>
      </c>
      <c r="C250" s="6">
        <v>910</v>
      </c>
      <c r="D250" s="6">
        <v>878</v>
      </c>
      <c r="E250" s="6"/>
      <c r="F250" s="6"/>
      <c r="G250" s="6">
        <v>2698</v>
      </c>
      <c r="M250" s="36" t="s">
        <v>385</v>
      </c>
      <c r="N250" s="6">
        <v>910</v>
      </c>
      <c r="O250" s="6">
        <v>910</v>
      </c>
      <c r="P250" s="6">
        <v>878</v>
      </c>
      <c r="Q250" s="6"/>
      <c r="R250" s="6"/>
      <c r="S250" s="6">
        <v>2698</v>
      </c>
    </row>
    <row r="251" spans="1:19">
      <c r="A251" s="36" t="s">
        <v>110</v>
      </c>
      <c r="B251" s="6"/>
      <c r="C251" s="6">
        <v>356</v>
      </c>
      <c r="D251" s="6"/>
      <c r="E251" s="6">
        <v>1155</v>
      </c>
      <c r="F251" s="6">
        <v>840</v>
      </c>
      <c r="G251" s="6">
        <v>2351</v>
      </c>
      <c r="M251" s="36" t="s">
        <v>110</v>
      </c>
      <c r="N251" s="6"/>
      <c r="O251" s="6">
        <v>356</v>
      </c>
      <c r="P251" s="6"/>
      <c r="Q251" s="6">
        <v>1155</v>
      </c>
      <c r="R251" s="6">
        <v>840</v>
      </c>
      <c r="S251" s="6">
        <v>2351</v>
      </c>
    </row>
    <row r="252" spans="1:19">
      <c r="A252" s="36" t="s">
        <v>353</v>
      </c>
      <c r="B252" s="6">
        <v>1152</v>
      </c>
      <c r="C252" s="6">
        <v>306</v>
      </c>
      <c r="D252" s="6"/>
      <c r="E252" s="6"/>
      <c r="F252" s="6"/>
      <c r="G252" s="6">
        <v>1458</v>
      </c>
      <c r="M252" s="36" t="s">
        <v>353</v>
      </c>
      <c r="N252" s="6">
        <v>1152</v>
      </c>
      <c r="O252" s="6">
        <v>306</v>
      </c>
      <c r="P252" s="6"/>
      <c r="Q252" s="6"/>
      <c r="R252" s="6"/>
      <c r="S252" s="6">
        <v>1458</v>
      </c>
    </row>
    <row r="253" spans="1:19">
      <c r="A253" s="36" t="s">
        <v>38</v>
      </c>
      <c r="B253" s="6"/>
      <c r="C253" s="6"/>
      <c r="D253" s="6"/>
      <c r="E253" s="6">
        <v>1440</v>
      </c>
      <c r="F253" s="6"/>
      <c r="G253" s="6">
        <v>1440</v>
      </c>
      <c r="M253" s="36" t="s">
        <v>38</v>
      </c>
      <c r="N253" s="6"/>
      <c r="O253" s="6"/>
      <c r="P253" s="6"/>
      <c r="Q253" s="6">
        <v>1440</v>
      </c>
      <c r="R253" s="6"/>
      <c r="S253" s="6">
        <v>1440</v>
      </c>
    </row>
    <row r="254" spans="1:19">
      <c r="A254" s="36" t="s">
        <v>17</v>
      </c>
      <c r="B254" s="6"/>
      <c r="C254" s="6"/>
      <c r="D254" s="6">
        <v>180</v>
      </c>
      <c r="E254" s="6">
        <v>1134</v>
      </c>
      <c r="F254" s="6"/>
      <c r="G254" s="6">
        <v>1314</v>
      </c>
      <c r="M254" s="36" t="s">
        <v>17</v>
      </c>
      <c r="N254" s="6"/>
      <c r="O254" s="6"/>
      <c r="P254" s="6">
        <v>180</v>
      </c>
      <c r="Q254" s="6">
        <v>1134</v>
      </c>
      <c r="R254" s="6"/>
      <c r="S254" s="6">
        <v>1314</v>
      </c>
    </row>
    <row r="255" spans="1:19">
      <c r="A255" s="36" t="s">
        <v>114</v>
      </c>
      <c r="B255" s="6"/>
      <c r="C255" s="6">
        <v>252</v>
      </c>
      <c r="D255" s="6">
        <v>252</v>
      </c>
      <c r="E255" s="6"/>
      <c r="F255" s="6"/>
      <c r="G255" s="6">
        <v>504</v>
      </c>
      <c r="M255" s="36" t="s">
        <v>114</v>
      </c>
      <c r="N255" s="6"/>
      <c r="O255" s="6">
        <v>252</v>
      </c>
      <c r="P255" s="6">
        <v>252</v>
      </c>
      <c r="Q255" s="6"/>
      <c r="R255" s="6"/>
      <c r="S255" s="6">
        <v>504</v>
      </c>
    </row>
    <row r="256" spans="1:19">
      <c r="A256" s="7" t="s">
        <v>169</v>
      </c>
      <c r="B256" s="6">
        <v>27770</v>
      </c>
      <c r="C256" s="6">
        <v>24192</v>
      </c>
      <c r="D256" s="6">
        <v>26697</v>
      </c>
      <c r="E256" s="6">
        <v>25574</v>
      </c>
      <c r="F256" s="6">
        <v>20348</v>
      </c>
      <c r="G256" s="6">
        <v>124581</v>
      </c>
      <c r="M256" s="37" t="s">
        <v>169</v>
      </c>
      <c r="N256" s="38">
        <v>27770</v>
      </c>
      <c r="O256" s="38">
        <v>24192</v>
      </c>
      <c r="P256" s="38">
        <v>26697</v>
      </c>
      <c r="Q256" s="38">
        <v>25574</v>
      </c>
      <c r="R256" s="38">
        <v>20348</v>
      </c>
      <c r="S256" s="38">
        <v>124581</v>
      </c>
    </row>
    <row r="257" spans="1:19">
      <c r="A257" s="36" t="s">
        <v>151</v>
      </c>
      <c r="B257" s="6">
        <v>14591</v>
      </c>
      <c r="C257" s="6">
        <v>21048</v>
      </c>
      <c r="D257" s="6">
        <v>21819</v>
      </c>
      <c r="E257" s="6">
        <v>13426</v>
      </c>
      <c r="F257" s="6">
        <v>9433</v>
      </c>
      <c r="G257" s="6">
        <v>80317</v>
      </c>
      <c r="M257" s="36" t="s">
        <v>151</v>
      </c>
      <c r="N257" s="6">
        <v>14591</v>
      </c>
      <c r="O257" s="6">
        <v>21048</v>
      </c>
      <c r="P257" s="6">
        <v>21819</v>
      </c>
      <c r="Q257" s="6">
        <v>13426</v>
      </c>
      <c r="R257" s="6">
        <v>9433</v>
      </c>
      <c r="S257" s="6">
        <v>80317</v>
      </c>
    </row>
    <row r="258" spans="1:19">
      <c r="A258" s="36" t="s">
        <v>38</v>
      </c>
      <c r="B258" s="6">
        <v>4541</v>
      </c>
      <c r="C258" s="6">
        <v>1170</v>
      </c>
      <c r="D258" s="6"/>
      <c r="E258" s="6">
        <v>9651</v>
      </c>
      <c r="F258" s="6">
        <v>4647</v>
      </c>
      <c r="G258" s="6">
        <v>20009</v>
      </c>
      <c r="M258" s="36" t="s">
        <v>38</v>
      </c>
      <c r="N258" s="6">
        <v>4541</v>
      </c>
      <c r="O258" s="6">
        <v>1170</v>
      </c>
      <c r="P258" s="6"/>
      <c r="Q258" s="6">
        <v>9651</v>
      </c>
      <c r="R258" s="6">
        <v>4647</v>
      </c>
      <c r="S258" s="6">
        <v>20009</v>
      </c>
    </row>
    <row r="259" spans="1:19">
      <c r="A259" s="36" t="s">
        <v>281</v>
      </c>
      <c r="B259" s="6">
        <v>3495</v>
      </c>
      <c r="C259" s="6">
        <v>582</v>
      </c>
      <c r="D259" s="6">
        <v>2001</v>
      </c>
      <c r="E259" s="6">
        <v>1664</v>
      </c>
      <c r="F259" s="6">
        <v>5311</v>
      </c>
      <c r="G259" s="6">
        <v>13053</v>
      </c>
      <c r="M259" s="36" t="s">
        <v>281</v>
      </c>
      <c r="N259" s="6">
        <v>3495</v>
      </c>
      <c r="O259" s="6">
        <v>582</v>
      </c>
      <c r="P259" s="6">
        <v>2001</v>
      </c>
      <c r="Q259" s="6">
        <v>1664</v>
      </c>
      <c r="R259" s="6">
        <v>5311</v>
      </c>
      <c r="S259" s="6">
        <v>13053</v>
      </c>
    </row>
    <row r="260" spans="1:19">
      <c r="A260" s="36" t="s">
        <v>239</v>
      </c>
      <c r="B260" s="6">
        <v>3820</v>
      </c>
      <c r="C260" s="6">
        <v>692</v>
      </c>
      <c r="D260" s="6"/>
      <c r="E260" s="6"/>
      <c r="F260" s="6"/>
      <c r="G260" s="6">
        <v>4512</v>
      </c>
      <c r="M260" s="36" t="s">
        <v>239</v>
      </c>
      <c r="N260" s="6">
        <v>3820</v>
      </c>
      <c r="O260" s="6">
        <v>692</v>
      </c>
      <c r="P260" s="6"/>
      <c r="Q260" s="6"/>
      <c r="R260" s="6"/>
      <c r="S260" s="6">
        <v>4512</v>
      </c>
    </row>
    <row r="261" spans="1:19">
      <c r="A261" s="36" t="s">
        <v>141</v>
      </c>
      <c r="B261" s="6"/>
      <c r="C261" s="6">
        <v>700</v>
      </c>
      <c r="D261" s="6">
        <v>1611</v>
      </c>
      <c r="E261" s="6">
        <v>67</v>
      </c>
      <c r="F261" s="6">
        <v>957</v>
      </c>
      <c r="G261" s="6">
        <v>3335</v>
      </c>
      <c r="M261" s="36" t="s">
        <v>141</v>
      </c>
      <c r="N261" s="6"/>
      <c r="O261" s="6">
        <v>700</v>
      </c>
      <c r="P261" s="6">
        <v>1611</v>
      </c>
      <c r="Q261" s="6">
        <v>67</v>
      </c>
      <c r="R261" s="6">
        <v>957</v>
      </c>
      <c r="S261" s="6">
        <v>3335</v>
      </c>
    </row>
    <row r="262" spans="1:19">
      <c r="A262" s="36" t="s">
        <v>390</v>
      </c>
      <c r="B262" s="6">
        <v>633</v>
      </c>
      <c r="C262" s="6"/>
      <c r="D262" s="6">
        <v>1266</v>
      </c>
      <c r="E262" s="6"/>
      <c r="F262" s="6"/>
      <c r="G262" s="6">
        <v>1899</v>
      </c>
      <c r="M262" s="36" t="s">
        <v>390</v>
      </c>
      <c r="N262" s="6">
        <v>633</v>
      </c>
      <c r="O262" s="6"/>
      <c r="P262" s="6">
        <v>1266</v>
      </c>
      <c r="Q262" s="6"/>
      <c r="R262" s="6"/>
      <c r="S262" s="6">
        <v>1899</v>
      </c>
    </row>
    <row r="263" spans="1:19">
      <c r="A263" s="36" t="s">
        <v>291</v>
      </c>
      <c r="B263" s="6"/>
      <c r="C263" s="6"/>
      <c r="D263" s="6"/>
      <c r="E263" s="6">
        <v>766</v>
      </c>
      <c r="F263" s="6"/>
      <c r="G263" s="6">
        <v>766</v>
      </c>
      <c r="M263" s="36" t="s">
        <v>291</v>
      </c>
      <c r="N263" s="6"/>
      <c r="O263" s="6"/>
      <c r="P263" s="6"/>
      <c r="Q263" s="6">
        <v>766</v>
      </c>
      <c r="R263" s="6"/>
      <c r="S263" s="6">
        <v>766</v>
      </c>
    </row>
    <row r="264" spans="1:19">
      <c r="A264" s="36" t="s">
        <v>243</v>
      </c>
      <c r="B264" s="6">
        <v>690</v>
      </c>
      <c r="C264" s="6"/>
      <c r="D264" s="6"/>
      <c r="E264" s="6"/>
      <c r="F264" s="6"/>
      <c r="G264" s="6">
        <v>690</v>
      </c>
      <c r="M264" s="36" t="s">
        <v>243</v>
      </c>
      <c r="N264" s="6">
        <v>690</v>
      </c>
      <c r="O264" s="6"/>
      <c r="P264" s="6"/>
      <c r="Q264" s="6"/>
      <c r="R264" s="6"/>
      <c r="S264" s="6">
        <v>690</v>
      </c>
    </row>
    <row r="265" spans="1:19">
      <c r="A265" s="7" t="s">
        <v>207</v>
      </c>
      <c r="B265" s="6">
        <v>1911</v>
      </c>
      <c r="C265" s="6">
        <v>1662</v>
      </c>
      <c r="D265" s="6">
        <v>1476</v>
      </c>
      <c r="E265" s="6">
        <v>1651</v>
      </c>
      <c r="F265" s="6">
        <v>1040</v>
      </c>
      <c r="G265" s="6">
        <v>7740</v>
      </c>
      <c r="M265" s="37" t="s">
        <v>207</v>
      </c>
      <c r="N265" s="38">
        <v>1911</v>
      </c>
      <c r="O265" s="38">
        <v>1662</v>
      </c>
      <c r="P265" s="38">
        <v>1476</v>
      </c>
      <c r="Q265" s="38">
        <v>1651</v>
      </c>
      <c r="R265" s="38">
        <v>1040</v>
      </c>
      <c r="S265" s="38">
        <v>7740</v>
      </c>
    </row>
    <row r="266" spans="1:19">
      <c r="A266" s="36" t="s">
        <v>281</v>
      </c>
      <c r="B266" s="6">
        <v>1000</v>
      </c>
      <c r="C266" s="6"/>
      <c r="D266" s="6"/>
      <c r="E266" s="6">
        <v>1000</v>
      </c>
      <c r="F266" s="6"/>
      <c r="G266" s="6">
        <v>2000</v>
      </c>
      <c r="M266" s="36" t="s">
        <v>281</v>
      </c>
      <c r="N266" s="6">
        <v>1000</v>
      </c>
      <c r="O266" s="6"/>
      <c r="P266" s="6"/>
      <c r="Q266" s="6">
        <v>1000</v>
      </c>
      <c r="R266" s="6"/>
      <c r="S266" s="6">
        <v>2000</v>
      </c>
    </row>
    <row r="267" spans="1:19">
      <c r="A267" s="36" t="s">
        <v>347</v>
      </c>
      <c r="B267" s="6"/>
      <c r="C267" s="6"/>
      <c r="D267" s="6">
        <v>1476</v>
      </c>
      <c r="E267" s="6"/>
      <c r="F267" s="6"/>
      <c r="G267" s="6">
        <v>1476</v>
      </c>
      <c r="M267" s="36" t="s">
        <v>347</v>
      </c>
      <c r="N267" s="6"/>
      <c r="O267" s="6"/>
      <c r="P267" s="6">
        <v>1476</v>
      </c>
      <c r="Q267" s="6"/>
      <c r="R267" s="6"/>
      <c r="S267" s="6">
        <v>1476</v>
      </c>
    </row>
    <row r="268" spans="1:19">
      <c r="A268" s="36" t="s">
        <v>385</v>
      </c>
      <c r="B268" s="6">
        <v>666</v>
      </c>
      <c r="C268" s="6">
        <v>666</v>
      </c>
      <c r="D268" s="6"/>
      <c r="E268" s="6"/>
      <c r="F268" s="6"/>
      <c r="G268" s="6">
        <v>1332</v>
      </c>
      <c r="M268" s="36" t="s">
        <v>385</v>
      </c>
      <c r="N268" s="6">
        <v>666</v>
      </c>
      <c r="O268" s="6">
        <v>666</v>
      </c>
      <c r="P268" s="6"/>
      <c r="Q268" s="6"/>
      <c r="R268" s="6"/>
      <c r="S268" s="6">
        <v>1332</v>
      </c>
    </row>
    <row r="269" spans="1:19">
      <c r="A269" s="36" t="s">
        <v>110</v>
      </c>
      <c r="B269" s="6">
        <v>245</v>
      </c>
      <c r="C269" s="6"/>
      <c r="D269" s="6"/>
      <c r="E269" s="6">
        <v>651</v>
      </c>
      <c r="F269" s="6">
        <v>280</v>
      </c>
      <c r="G269" s="6">
        <v>1176</v>
      </c>
      <c r="M269" s="36" t="s">
        <v>110</v>
      </c>
      <c r="N269" s="6">
        <v>245</v>
      </c>
      <c r="O269" s="6"/>
      <c r="P269" s="6"/>
      <c r="Q269" s="6">
        <v>651</v>
      </c>
      <c r="R269" s="6">
        <v>280</v>
      </c>
      <c r="S269" s="6">
        <v>1176</v>
      </c>
    </row>
    <row r="270" spans="1:19">
      <c r="A270" s="36" t="s">
        <v>38</v>
      </c>
      <c r="B270" s="6"/>
      <c r="C270" s="6">
        <v>996</v>
      </c>
      <c r="D270" s="6"/>
      <c r="E270" s="6"/>
      <c r="F270" s="6"/>
      <c r="G270" s="6">
        <v>996</v>
      </c>
      <c r="M270" s="36" t="s">
        <v>38</v>
      </c>
      <c r="N270" s="6"/>
      <c r="O270" s="6">
        <v>996</v>
      </c>
      <c r="P270" s="6"/>
      <c r="Q270" s="6"/>
      <c r="R270" s="6"/>
      <c r="S270" s="6">
        <v>996</v>
      </c>
    </row>
    <row r="271" spans="1:19">
      <c r="A271" s="36" t="s">
        <v>151</v>
      </c>
      <c r="B271" s="6"/>
      <c r="C271" s="6"/>
      <c r="D271" s="6"/>
      <c r="E271" s="6"/>
      <c r="F271" s="6">
        <v>760</v>
      </c>
      <c r="G271" s="6">
        <v>760</v>
      </c>
      <c r="M271" s="36" t="s">
        <v>151</v>
      </c>
      <c r="N271" s="6"/>
      <c r="O271" s="6"/>
      <c r="P271" s="6"/>
      <c r="Q271" s="6"/>
      <c r="R271" s="6">
        <v>760</v>
      </c>
      <c r="S271" s="6">
        <v>760</v>
      </c>
    </row>
    <row r="272" spans="1:19">
      <c r="A272" s="7" t="s">
        <v>223</v>
      </c>
      <c r="B272" s="6">
        <v>86946</v>
      </c>
      <c r="C272" s="6">
        <v>5903</v>
      </c>
      <c r="D272" s="6">
        <v>7330</v>
      </c>
      <c r="E272" s="6">
        <v>4746</v>
      </c>
      <c r="F272" s="6">
        <v>2035</v>
      </c>
      <c r="G272" s="6">
        <v>106960</v>
      </c>
      <c r="M272" s="37" t="s">
        <v>223</v>
      </c>
      <c r="N272" s="38">
        <v>86946</v>
      </c>
      <c r="O272" s="38">
        <v>5903</v>
      </c>
      <c r="P272" s="38">
        <v>7330</v>
      </c>
      <c r="Q272" s="38">
        <v>4746</v>
      </c>
      <c r="R272" s="38">
        <v>2035</v>
      </c>
      <c r="S272" s="38">
        <v>106960</v>
      </c>
    </row>
    <row r="273" spans="1:19">
      <c r="A273" s="36" t="s">
        <v>151</v>
      </c>
      <c r="B273" s="6">
        <v>81041</v>
      </c>
      <c r="C273" s="6">
        <v>2509</v>
      </c>
      <c r="D273" s="6">
        <v>3082</v>
      </c>
      <c r="E273" s="6">
        <v>1434</v>
      </c>
      <c r="F273" s="6">
        <v>1403</v>
      </c>
      <c r="G273" s="6">
        <v>89469</v>
      </c>
      <c r="M273" s="36" t="s">
        <v>151</v>
      </c>
      <c r="N273" s="6">
        <v>81041</v>
      </c>
      <c r="O273" s="6">
        <v>2509</v>
      </c>
      <c r="P273" s="6">
        <v>3082</v>
      </c>
      <c r="Q273" s="6">
        <v>1434</v>
      </c>
      <c r="R273" s="6">
        <v>1403</v>
      </c>
      <c r="S273" s="6">
        <v>89469</v>
      </c>
    </row>
    <row r="274" spans="1:19">
      <c r="A274" s="36" t="s">
        <v>38</v>
      </c>
      <c r="B274" s="6">
        <v>3742</v>
      </c>
      <c r="C274" s="6">
        <v>416</v>
      </c>
      <c r="D274" s="6"/>
      <c r="E274" s="6">
        <v>2313</v>
      </c>
      <c r="F274" s="6">
        <v>299</v>
      </c>
      <c r="G274" s="6">
        <v>6770</v>
      </c>
      <c r="M274" s="36" t="s">
        <v>38</v>
      </c>
      <c r="N274" s="6">
        <v>3742</v>
      </c>
      <c r="O274" s="6">
        <v>416</v>
      </c>
      <c r="P274" s="6"/>
      <c r="Q274" s="6">
        <v>2313</v>
      </c>
      <c r="R274" s="6">
        <v>299</v>
      </c>
      <c r="S274" s="6">
        <v>6770</v>
      </c>
    </row>
    <row r="275" spans="1:19">
      <c r="A275" s="36" t="s">
        <v>281</v>
      </c>
      <c r="B275" s="6">
        <v>2163</v>
      </c>
      <c r="C275" s="6">
        <v>999</v>
      </c>
      <c r="D275" s="6">
        <v>1997</v>
      </c>
      <c r="E275" s="6">
        <v>666</v>
      </c>
      <c r="F275" s="6">
        <v>333</v>
      </c>
      <c r="G275" s="6">
        <v>6158</v>
      </c>
      <c r="M275" s="36" t="s">
        <v>281</v>
      </c>
      <c r="N275" s="6">
        <v>2163</v>
      </c>
      <c r="O275" s="6">
        <v>999</v>
      </c>
      <c r="P275" s="6">
        <v>1997</v>
      </c>
      <c r="Q275" s="6">
        <v>666</v>
      </c>
      <c r="R275" s="6">
        <v>333</v>
      </c>
      <c r="S275" s="6">
        <v>6158</v>
      </c>
    </row>
    <row r="276" spans="1:19">
      <c r="A276" s="36" t="s">
        <v>110</v>
      </c>
      <c r="B276" s="6"/>
      <c r="C276" s="6">
        <v>1680</v>
      </c>
      <c r="D276" s="6">
        <v>1680</v>
      </c>
      <c r="E276" s="6"/>
      <c r="F276" s="6"/>
      <c r="G276" s="6">
        <v>3360</v>
      </c>
      <c r="M276" s="36" t="s">
        <v>110</v>
      </c>
      <c r="N276" s="6"/>
      <c r="O276" s="6">
        <v>1680</v>
      </c>
      <c r="P276" s="6">
        <v>1680</v>
      </c>
      <c r="Q276" s="6"/>
      <c r="R276" s="6"/>
      <c r="S276" s="6">
        <v>3360</v>
      </c>
    </row>
    <row r="277" spans="1:19">
      <c r="A277" s="36" t="s">
        <v>141</v>
      </c>
      <c r="B277" s="6"/>
      <c r="C277" s="6"/>
      <c r="D277" s="6">
        <v>571</v>
      </c>
      <c r="E277" s="6"/>
      <c r="F277" s="6"/>
      <c r="G277" s="6">
        <v>571</v>
      </c>
      <c r="M277" s="36" t="s">
        <v>141</v>
      </c>
      <c r="N277" s="6"/>
      <c r="O277" s="6"/>
      <c r="P277" s="6">
        <v>571</v>
      </c>
      <c r="Q277" s="6"/>
      <c r="R277" s="6"/>
      <c r="S277" s="6">
        <v>571</v>
      </c>
    </row>
    <row r="278" spans="1:19">
      <c r="A278" s="36" t="s">
        <v>400</v>
      </c>
      <c r="B278" s="6"/>
      <c r="C278" s="6"/>
      <c r="D278" s="6"/>
      <c r="E278" s="6">
        <v>333</v>
      </c>
      <c r="F278" s="6"/>
      <c r="G278" s="6">
        <v>333</v>
      </c>
      <c r="M278" s="36" t="s">
        <v>400</v>
      </c>
      <c r="N278" s="6"/>
      <c r="O278" s="6"/>
      <c r="P278" s="6"/>
      <c r="Q278" s="6">
        <v>333</v>
      </c>
      <c r="R278" s="6"/>
      <c r="S278" s="6">
        <v>333</v>
      </c>
    </row>
    <row r="279" spans="1:19">
      <c r="A279" s="36" t="s">
        <v>239</v>
      </c>
      <c r="B279" s="6"/>
      <c r="C279" s="6">
        <v>299</v>
      </c>
      <c r="D279" s="6"/>
      <c r="E279" s="6"/>
      <c r="F279" s="6"/>
      <c r="G279" s="6">
        <v>299</v>
      </c>
      <c r="M279" s="36" t="s">
        <v>239</v>
      </c>
      <c r="N279" s="6"/>
      <c r="O279" s="6">
        <v>299</v>
      </c>
      <c r="P279" s="6"/>
      <c r="Q279" s="6"/>
      <c r="R279" s="6"/>
      <c r="S279" s="6">
        <v>299</v>
      </c>
    </row>
    <row r="280" spans="1:19">
      <c r="A280" s="7" t="s">
        <v>106</v>
      </c>
      <c r="B280" s="6">
        <v>1263</v>
      </c>
      <c r="C280" s="6">
        <v>4328</v>
      </c>
      <c r="D280" s="6">
        <v>2768</v>
      </c>
      <c r="E280" s="6">
        <v>4882</v>
      </c>
      <c r="F280" s="6">
        <v>2933.18</v>
      </c>
      <c r="G280" s="6">
        <v>16174.18</v>
      </c>
      <c r="M280" s="37" t="s">
        <v>106</v>
      </c>
      <c r="N280" s="38">
        <v>1263</v>
      </c>
      <c r="O280" s="38">
        <v>4328</v>
      </c>
      <c r="P280" s="38">
        <v>2768</v>
      </c>
      <c r="Q280" s="38">
        <v>4882</v>
      </c>
      <c r="R280" s="38">
        <v>2933.18</v>
      </c>
      <c r="S280" s="38">
        <v>16174.18</v>
      </c>
    </row>
    <row r="281" spans="1:19">
      <c r="A281" s="36" t="s">
        <v>17</v>
      </c>
      <c r="B281" s="6"/>
      <c r="C281" s="6">
        <v>2579</v>
      </c>
      <c r="D281" s="6">
        <v>2579</v>
      </c>
      <c r="E281" s="6"/>
      <c r="F281" s="6">
        <v>954</v>
      </c>
      <c r="G281" s="6">
        <v>6112</v>
      </c>
      <c r="M281" s="36" t="s">
        <v>17</v>
      </c>
      <c r="N281" s="6"/>
      <c r="O281" s="6">
        <v>2579</v>
      </c>
      <c r="P281" s="6">
        <v>2579</v>
      </c>
      <c r="Q281" s="6"/>
      <c r="R281" s="6">
        <v>954</v>
      </c>
      <c r="S281" s="6">
        <v>6112</v>
      </c>
    </row>
    <row r="282" spans="1:19">
      <c r="A282" s="36" t="s">
        <v>110</v>
      </c>
      <c r="B282" s="6">
        <v>356</v>
      </c>
      <c r="C282" s="6"/>
      <c r="D282" s="6">
        <v>189</v>
      </c>
      <c r="E282" s="6">
        <v>2579</v>
      </c>
      <c r="F282" s="6">
        <v>875</v>
      </c>
      <c r="G282" s="6">
        <v>3999</v>
      </c>
      <c r="M282" s="36" t="s">
        <v>110</v>
      </c>
      <c r="N282" s="6">
        <v>356</v>
      </c>
      <c r="O282" s="6"/>
      <c r="P282" s="6">
        <v>189</v>
      </c>
      <c r="Q282" s="6">
        <v>2579</v>
      </c>
      <c r="R282" s="6">
        <v>875</v>
      </c>
      <c r="S282" s="6">
        <v>3999</v>
      </c>
    </row>
    <row r="283" spans="1:19">
      <c r="A283" s="36" t="s">
        <v>281</v>
      </c>
      <c r="B283" s="6"/>
      <c r="C283" s="6">
        <v>1749</v>
      </c>
      <c r="D283" s="6"/>
      <c r="E283" s="6">
        <v>450</v>
      </c>
      <c r="F283" s="6">
        <v>249</v>
      </c>
      <c r="G283" s="6">
        <v>2448</v>
      </c>
      <c r="M283" s="36" t="s">
        <v>281</v>
      </c>
      <c r="N283" s="6"/>
      <c r="O283" s="6">
        <v>1749</v>
      </c>
      <c r="P283" s="6"/>
      <c r="Q283" s="6">
        <v>450</v>
      </c>
      <c r="R283" s="6">
        <v>249</v>
      </c>
      <c r="S283" s="6">
        <v>2448</v>
      </c>
    </row>
    <row r="284" spans="1:19">
      <c r="A284" s="36" t="s">
        <v>38</v>
      </c>
      <c r="B284" s="6">
        <v>833</v>
      </c>
      <c r="C284" s="6"/>
      <c r="D284" s="6"/>
      <c r="E284" s="6">
        <v>1483</v>
      </c>
      <c r="F284" s="6"/>
      <c r="G284" s="6">
        <v>2316</v>
      </c>
      <c r="M284" s="36" t="s">
        <v>38</v>
      </c>
      <c r="N284" s="6">
        <v>833</v>
      </c>
      <c r="O284" s="6"/>
      <c r="P284" s="6"/>
      <c r="Q284" s="6">
        <v>1483</v>
      </c>
      <c r="R284" s="6"/>
      <c r="S284" s="6">
        <v>2316</v>
      </c>
    </row>
    <row r="285" spans="1:19">
      <c r="A285" s="36" t="s">
        <v>151</v>
      </c>
      <c r="B285" s="6">
        <v>74</v>
      </c>
      <c r="C285" s="6"/>
      <c r="D285" s="6"/>
      <c r="E285" s="6">
        <v>370</v>
      </c>
      <c r="F285" s="6">
        <v>855.18</v>
      </c>
      <c r="G285" s="6">
        <v>1299.1799999999998</v>
      </c>
      <c r="M285" s="36" t="s">
        <v>151</v>
      </c>
      <c r="N285" s="6">
        <v>74</v>
      </c>
      <c r="O285" s="6"/>
      <c r="P285" s="6"/>
      <c r="Q285" s="6">
        <v>370</v>
      </c>
      <c r="R285" s="6">
        <v>855.18</v>
      </c>
      <c r="S285" s="6">
        <v>1299.1799999999998</v>
      </c>
    </row>
    <row r="286" spans="1:19">
      <c r="A286" s="7" t="s">
        <v>183</v>
      </c>
      <c r="B286" s="6">
        <v>5989</v>
      </c>
      <c r="C286" s="6">
        <v>710</v>
      </c>
      <c r="D286" s="6">
        <v>2199</v>
      </c>
      <c r="E286" s="6">
        <v>1348</v>
      </c>
      <c r="F286" s="6">
        <v>1303</v>
      </c>
      <c r="G286" s="6">
        <v>11549</v>
      </c>
      <c r="M286" s="37" t="s">
        <v>183</v>
      </c>
      <c r="N286" s="38">
        <v>5989</v>
      </c>
      <c r="O286" s="38">
        <v>710</v>
      </c>
      <c r="P286" s="38">
        <v>2199</v>
      </c>
      <c r="Q286" s="38">
        <v>1348</v>
      </c>
      <c r="R286" s="38">
        <v>1303</v>
      </c>
      <c r="S286" s="38">
        <v>11549</v>
      </c>
    </row>
    <row r="287" spans="1:19">
      <c r="A287" s="36" t="s">
        <v>281</v>
      </c>
      <c r="B287" s="6">
        <v>3611</v>
      </c>
      <c r="C287" s="6"/>
      <c r="D287" s="6">
        <v>680</v>
      </c>
      <c r="E287" s="6"/>
      <c r="F287" s="6">
        <v>763</v>
      </c>
      <c r="G287" s="6">
        <v>5054</v>
      </c>
      <c r="M287" s="36" t="s">
        <v>281</v>
      </c>
      <c r="N287" s="6">
        <v>3611</v>
      </c>
      <c r="O287" s="6"/>
      <c r="P287" s="6">
        <v>680</v>
      </c>
      <c r="Q287" s="6"/>
      <c r="R287" s="6">
        <v>763</v>
      </c>
      <c r="S287" s="6">
        <v>5054</v>
      </c>
    </row>
    <row r="288" spans="1:19">
      <c r="A288" s="36" t="s">
        <v>353</v>
      </c>
      <c r="B288" s="6">
        <v>1980</v>
      </c>
      <c r="C288" s="6"/>
      <c r="D288" s="6"/>
      <c r="E288" s="6"/>
      <c r="F288" s="6"/>
      <c r="G288" s="6">
        <v>1980</v>
      </c>
      <c r="M288" s="36" t="s">
        <v>353</v>
      </c>
      <c r="N288" s="6">
        <v>1980</v>
      </c>
      <c r="O288" s="6"/>
      <c r="P288" s="6"/>
      <c r="Q288" s="6"/>
      <c r="R288" s="6"/>
      <c r="S288" s="6">
        <v>1980</v>
      </c>
    </row>
    <row r="289" spans="1:19">
      <c r="A289" s="36" t="s">
        <v>400</v>
      </c>
      <c r="B289" s="6"/>
      <c r="C289" s="6"/>
      <c r="D289" s="6">
        <v>749</v>
      </c>
      <c r="E289" s="6">
        <v>749</v>
      </c>
      <c r="F289" s="6"/>
      <c r="G289" s="6">
        <v>1498</v>
      </c>
      <c r="M289" s="36" t="s">
        <v>400</v>
      </c>
      <c r="N289" s="6"/>
      <c r="O289" s="6"/>
      <c r="P289" s="6">
        <v>749</v>
      </c>
      <c r="Q289" s="6">
        <v>749</v>
      </c>
      <c r="R289" s="6"/>
      <c r="S289" s="6">
        <v>1498</v>
      </c>
    </row>
    <row r="290" spans="1:19">
      <c r="A290" s="36" t="s">
        <v>141</v>
      </c>
      <c r="B290" s="6"/>
      <c r="C290" s="6">
        <v>710</v>
      </c>
      <c r="D290" s="6"/>
      <c r="E290" s="6">
        <v>459</v>
      </c>
      <c r="F290" s="6"/>
      <c r="G290" s="6">
        <v>1169</v>
      </c>
      <c r="M290" s="36" t="s">
        <v>141</v>
      </c>
      <c r="N290" s="6"/>
      <c r="O290" s="6">
        <v>710</v>
      </c>
      <c r="P290" s="6"/>
      <c r="Q290" s="6">
        <v>459</v>
      </c>
      <c r="R290" s="6"/>
      <c r="S290" s="6">
        <v>1169</v>
      </c>
    </row>
    <row r="291" spans="1:19">
      <c r="A291" s="36" t="s">
        <v>110</v>
      </c>
      <c r="B291" s="6"/>
      <c r="C291" s="6"/>
      <c r="D291" s="6">
        <v>770</v>
      </c>
      <c r="E291" s="6">
        <v>140</v>
      </c>
      <c r="F291" s="6"/>
      <c r="G291" s="6">
        <v>910</v>
      </c>
      <c r="M291" s="36" t="s">
        <v>110</v>
      </c>
      <c r="N291" s="6"/>
      <c r="O291" s="6"/>
      <c r="P291" s="6">
        <v>770</v>
      </c>
      <c r="Q291" s="6">
        <v>140</v>
      </c>
      <c r="R291" s="6"/>
      <c r="S291" s="6">
        <v>910</v>
      </c>
    </row>
    <row r="292" spans="1:19">
      <c r="A292" s="36" t="s">
        <v>38</v>
      </c>
      <c r="B292" s="6"/>
      <c r="C292" s="6"/>
      <c r="D292" s="6"/>
      <c r="E292" s="6"/>
      <c r="F292" s="6">
        <v>540</v>
      </c>
      <c r="G292" s="6">
        <v>540</v>
      </c>
      <c r="M292" s="36" t="s">
        <v>38</v>
      </c>
      <c r="N292" s="6"/>
      <c r="O292" s="6"/>
      <c r="P292" s="6"/>
      <c r="Q292" s="6"/>
      <c r="R292" s="6">
        <v>540</v>
      </c>
      <c r="S292" s="6">
        <v>540</v>
      </c>
    </row>
    <row r="293" spans="1:19">
      <c r="A293" s="36" t="s">
        <v>151</v>
      </c>
      <c r="B293" s="6">
        <v>398</v>
      </c>
      <c r="C293" s="6"/>
      <c r="D293" s="6"/>
      <c r="E293" s="6"/>
      <c r="F293" s="6"/>
      <c r="G293" s="6">
        <v>398</v>
      </c>
      <c r="M293" s="36" t="s">
        <v>151</v>
      </c>
      <c r="N293" s="6">
        <v>398</v>
      </c>
      <c r="O293" s="6"/>
      <c r="P293" s="6"/>
      <c r="Q293" s="6"/>
      <c r="R293" s="6"/>
      <c r="S293" s="6">
        <v>398</v>
      </c>
    </row>
    <row r="294" spans="1:19">
      <c r="A294" s="7" t="s">
        <v>186</v>
      </c>
      <c r="B294" s="6">
        <v>31530</v>
      </c>
      <c r="C294" s="6">
        <v>32690</v>
      </c>
      <c r="D294" s="6">
        <v>28835</v>
      </c>
      <c r="E294" s="6">
        <v>23445</v>
      </c>
      <c r="F294" s="6">
        <v>26044</v>
      </c>
      <c r="G294" s="6">
        <v>142544</v>
      </c>
      <c r="M294" s="37" t="s">
        <v>186</v>
      </c>
      <c r="N294" s="38">
        <v>31530</v>
      </c>
      <c r="O294" s="38">
        <v>32690</v>
      </c>
      <c r="P294" s="38">
        <v>28835</v>
      </c>
      <c r="Q294" s="38">
        <v>23445</v>
      </c>
      <c r="R294" s="38">
        <v>26044</v>
      </c>
      <c r="S294" s="38">
        <v>142544</v>
      </c>
    </row>
    <row r="295" spans="1:19">
      <c r="A295" s="36" t="s">
        <v>151</v>
      </c>
      <c r="B295" s="6">
        <v>8503</v>
      </c>
      <c r="C295" s="6">
        <v>14450</v>
      </c>
      <c r="D295" s="6">
        <v>15188</v>
      </c>
      <c r="E295" s="6">
        <v>402</v>
      </c>
      <c r="F295" s="6">
        <v>14108</v>
      </c>
      <c r="G295" s="6">
        <v>52651</v>
      </c>
      <c r="M295" s="36" t="s">
        <v>151</v>
      </c>
      <c r="N295" s="6">
        <v>8503</v>
      </c>
      <c r="O295" s="6">
        <v>14450</v>
      </c>
      <c r="P295" s="6">
        <v>15188</v>
      </c>
      <c r="Q295" s="6">
        <v>402</v>
      </c>
      <c r="R295" s="6">
        <v>14108</v>
      </c>
      <c r="S295" s="6">
        <v>52651</v>
      </c>
    </row>
    <row r="296" spans="1:19">
      <c r="A296" s="36" t="s">
        <v>390</v>
      </c>
      <c r="B296" s="6">
        <v>7992</v>
      </c>
      <c r="C296" s="6">
        <v>5994</v>
      </c>
      <c r="D296" s="6">
        <v>5550</v>
      </c>
      <c r="E296" s="6">
        <v>8822</v>
      </c>
      <c r="F296" s="6"/>
      <c r="G296" s="6">
        <v>28358</v>
      </c>
      <c r="M296" s="36" t="s">
        <v>390</v>
      </c>
      <c r="N296" s="6">
        <v>7992</v>
      </c>
      <c r="O296" s="6">
        <v>5994</v>
      </c>
      <c r="P296" s="6">
        <v>5550</v>
      </c>
      <c r="Q296" s="6">
        <v>8822</v>
      </c>
      <c r="R296" s="6"/>
      <c r="S296" s="6">
        <v>28358</v>
      </c>
    </row>
    <row r="297" spans="1:19">
      <c r="A297" s="36" t="s">
        <v>38</v>
      </c>
      <c r="B297" s="6">
        <v>3647</v>
      </c>
      <c r="C297" s="6">
        <v>3636</v>
      </c>
      <c r="D297" s="6">
        <v>2913</v>
      </c>
      <c r="E297" s="6">
        <v>8528</v>
      </c>
      <c r="F297" s="6">
        <v>5957</v>
      </c>
      <c r="G297" s="6">
        <v>24681</v>
      </c>
      <c r="M297" s="36" t="s">
        <v>38</v>
      </c>
      <c r="N297" s="6">
        <v>3647</v>
      </c>
      <c r="O297" s="6">
        <v>3636</v>
      </c>
      <c r="P297" s="6">
        <v>2913</v>
      </c>
      <c r="Q297" s="6">
        <v>8528</v>
      </c>
      <c r="R297" s="6">
        <v>5957</v>
      </c>
      <c r="S297" s="6">
        <v>24681</v>
      </c>
    </row>
    <row r="298" spans="1:19">
      <c r="A298" s="36" t="s">
        <v>281</v>
      </c>
      <c r="B298" s="6">
        <v>9108</v>
      </c>
      <c r="C298" s="6">
        <v>6858</v>
      </c>
      <c r="D298" s="6">
        <v>2664</v>
      </c>
      <c r="E298" s="6">
        <v>2510</v>
      </c>
      <c r="F298" s="6">
        <v>2466</v>
      </c>
      <c r="G298" s="6">
        <v>23606</v>
      </c>
      <c r="M298" s="36" t="s">
        <v>281</v>
      </c>
      <c r="N298" s="6">
        <v>9108</v>
      </c>
      <c r="O298" s="6">
        <v>6858</v>
      </c>
      <c r="P298" s="6">
        <v>2664</v>
      </c>
      <c r="Q298" s="6">
        <v>2510</v>
      </c>
      <c r="R298" s="6">
        <v>2466</v>
      </c>
      <c r="S298" s="6">
        <v>23606</v>
      </c>
    </row>
    <row r="299" spans="1:19">
      <c r="A299" s="36" t="s">
        <v>110</v>
      </c>
      <c r="B299" s="6"/>
      <c r="C299" s="6">
        <v>956</v>
      </c>
      <c r="D299" s="6">
        <v>1050</v>
      </c>
      <c r="E299" s="6">
        <v>630</v>
      </c>
      <c r="F299" s="6">
        <v>2905</v>
      </c>
      <c r="G299" s="6">
        <v>5541</v>
      </c>
      <c r="M299" s="36" t="s">
        <v>110</v>
      </c>
      <c r="N299" s="6"/>
      <c r="O299" s="6">
        <v>956</v>
      </c>
      <c r="P299" s="6">
        <v>1050</v>
      </c>
      <c r="Q299" s="6">
        <v>630</v>
      </c>
      <c r="R299" s="6">
        <v>2905</v>
      </c>
      <c r="S299" s="6">
        <v>5541</v>
      </c>
    </row>
    <row r="300" spans="1:19">
      <c r="A300" s="36" t="s">
        <v>400</v>
      </c>
      <c r="B300" s="6"/>
      <c r="C300" s="6"/>
      <c r="D300" s="6">
        <v>1248</v>
      </c>
      <c r="E300" s="6">
        <v>2331</v>
      </c>
      <c r="F300" s="6"/>
      <c r="G300" s="6">
        <v>3579</v>
      </c>
      <c r="M300" s="36" t="s">
        <v>400</v>
      </c>
      <c r="N300" s="6"/>
      <c r="O300" s="6"/>
      <c r="P300" s="6">
        <v>1248</v>
      </c>
      <c r="Q300" s="6">
        <v>2331</v>
      </c>
      <c r="R300" s="6"/>
      <c r="S300" s="6">
        <v>3579</v>
      </c>
    </row>
    <row r="301" spans="1:19">
      <c r="A301" s="36" t="s">
        <v>347</v>
      </c>
      <c r="B301" s="6">
        <v>1962</v>
      </c>
      <c r="C301" s="6"/>
      <c r="D301" s="6"/>
      <c r="E301" s="6"/>
      <c r="F301" s="6"/>
      <c r="G301" s="6">
        <v>1962</v>
      </c>
      <c r="M301" s="36" t="s">
        <v>347</v>
      </c>
      <c r="N301" s="6">
        <v>1962</v>
      </c>
      <c r="O301" s="6"/>
      <c r="P301" s="6"/>
      <c r="Q301" s="6"/>
      <c r="R301" s="6"/>
      <c r="S301" s="6">
        <v>1962</v>
      </c>
    </row>
    <row r="302" spans="1:19">
      <c r="A302" s="36" t="s">
        <v>141</v>
      </c>
      <c r="B302" s="6"/>
      <c r="C302" s="6">
        <v>704</v>
      </c>
      <c r="D302" s="6"/>
      <c r="E302" s="6"/>
      <c r="F302" s="6"/>
      <c r="G302" s="6">
        <v>704</v>
      </c>
      <c r="M302" s="36" t="s">
        <v>141</v>
      </c>
      <c r="N302" s="6"/>
      <c r="O302" s="6">
        <v>704</v>
      </c>
      <c r="P302" s="6"/>
      <c r="Q302" s="6"/>
      <c r="R302" s="6"/>
      <c r="S302" s="6">
        <v>704</v>
      </c>
    </row>
    <row r="303" spans="1:19">
      <c r="A303" s="36" t="s">
        <v>127</v>
      </c>
      <c r="B303" s="6"/>
      <c r="C303" s="6"/>
      <c r="D303" s="6"/>
      <c r="E303" s="6"/>
      <c r="F303" s="6">
        <v>460</v>
      </c>
      <c r="G303" s="6">
        <v>460</v>
      </c>
      <c r="M303" s="36" t="s">
        <v>127</v>
      </c>
      <c r="N303" s="6"/>
      <c r="O303" s="6"/>
      <c r="P303" s="6"/>
      <c r="Q303" s="6"/>
      <c r="R303" s="6">
        <v>460</v>
      </c>
      <c r="S303" s="6">
        <v>460</v>
      </c>
    </row>
    <row r="304" spans="1:19">
      <c r="A304" s="36" t="s">
        <v>291</v>
      </c>
      <c r="B304" s="6"/>
      <c r="C304" s="6"/>
      <c r="D304" s="6">
        <v>222</v>
      </c>
      <c r="E304" s="6">
        <v>222</v>
      </c>
      <c r="F304" s="6"/>
      <c r="G304" s="6">
        <v>444</v>
      </c>
      <c r="M304" s="36" t="s">
        <v>291</v>
      </c>
      <c r="N304" s="6"/>
      <c r="O304" s="6"/>
      <c r="P304" s="6">
        <v>222</v>
      </c>
      <c r="Q304" s="6">
        <v>222</v>
      </c>
      <c r="R304" s="6"/>
      <c r="S304" s="6">
        <v>444</v>
      </c>
    </row>
    <row r="305" spans="1:19">
      <c r="A305" s="36" t="s">
        <v>239</v>
      </c>
      <c r="B305" s="6">
        <v>232</v>
      </c>
      <c r="C305" s="6">
        <v>92</v>
      </c>
      <c r="D305" s="6"/>
      <c r="E305" s="6"/>
      <c r="F305" s="6"/>
      <c r="G305" s="6">
        <v>324</v>
      </c>
      <c r="M305" s="36" t="s">
        <v>239</v>
      </c>
      <c r="N305" s="6">
        <v>232</v>
      </c>
      <c r="O305" s="6">
        <v>92</v>
      </c>
      <c r="P305" s="6"/>
      <c r="Q305" s="6"/>
      <c r="R305" s="6"/>
      <c r="S305" s="6">
        <v>324</v>
      </c>
    </row>
    <row r="306" spans="1:19">
      <c r="A306" s="36" t="s">
        <v>297</v>
      </c>
      <c r="B306" s="6">
        <v>86</v>
      </c>
      <c r="C306" s="6"/>
      <c r="D306" s="6"/>
      <c r="E306" s="6"/>
      <c r="F306" s="6"/>
      <c r="G306" s="6">
        <v>86</v>
      </c>
      <c r="M306" s="36" t="s">
        <v>297</v>
      </c>
      <c r="N306" s="6">
        <v>86</v>
      </c>
      <c r="O306" s="6"/>
      <c r="P306" s="6"/>
      <c r="Q306" s="6"/>
      <c r="R306" s="6"/>
      <c r="S306" s="6">
        <v>86</v>
      </c>
    </row>
    <row r="307" spans="1:19">
      <c r="A307" s="36" t="s">
        <v>334</v>
      </c>
      <c r="B307" s="6"/>
      <c r="C307" s="6"/>
      <c r="D307" s="6"/>
      <c r="E307" s="6"/>
      <c r="F307" s="6">
        <v>74</v>
      </c>
      <c r="G307" s="6">
        <v>74</v>
      </c>
      <c r="M307" s="36" t="s">
        <v>334</v>
      </c>
      <c r="N307" s="6"/>
      <c r="O307" s="6"/>
      <c r="P307" s="6"/>
      <c r="Q307" s="6"/>
      <c r="R307" s="6">
        <v>74</v>
      </c>
      <c r="S307" s="6">
        <v>74</v>
      </c>
    </row>
    <row r="308" spans="1:19">
      <c r="A308" s="36" t="s">
        <v>385</v>
      </c>
      <c r="B308" s="6"/>
      <c r="C308" s="6"/>
      <c r="D308" s="6"/>
      <c r="E308" s="6"/>
      <c r="F308" s="6">
        <v>74</v>
      </c>
      <c r="G308" s="6">
        <v>74</v>
      </c>
      <c r="M308" s="36" t="s">
        <v>385</v>
      </c>
      <c r="N308" s="6"/>
      <c r="O308" s="6"/>
      <c r="P308" s="6"/>
      <c r="Q308" s="6"/>
      <c r="R308" s="6">
        <v>74</v>
      </c>
      <c r="S308" s="6">
        <v>74</v>
      </c>
    </row>
    <row r="309" spans="1:19">
      <c r="A309" s="7" t="s">
        <v>123</v>
      </c>
      <c r="B309" s="6">
        <v>4608</v>
      </c>
      <c r="C309" s="6">
        <v>4574.54</v>
      </c>
      <c r="D309" s="6">
        <v>7382.18</v>
      </c>
      <c r="E309" s="6">
        <v>1891</v>
      </c>
      <c r="F309" s="6">
        <v>4293.9400000000005</v>
      </c>
      <c r="G309" s="6">
        <v>22749.660000000003</v>
      </c>
      <c r="M309" s="37" t="s">
        <v>123</v>
      </c>
      <c r="N309" s="38">
        <v>4608</v>
      </c>
      <c r="O309" s="38">
        <v>4574.54</v>
      </c>
      <c r="P309" s="38">
        <v>7382.18</v>
      </c>
      <c r="Q309" s="38">
        <v>1891</v>
      </c>
      <c r="R309" s="38">
        <v>4293.9400000000005</v>
      </c>
      <c r="S309" s="38">
        <v>22749.660000000003</v>
      </c>
    </row>
    <row r="310" spans="1:19">
      <c r="A310" s="36" t="s">
        <v>151</v>
      </c>
      <c r="B310" s="6">
        <v>2445</v>
      </c>
      <c r="C310" s="6">
        <v>2966.54</v>
      </c>
      <c r="D310" s="6">
        <v>4039.1800000000003</v>
      </c>
      <c r="E310" s="6">
        <v>592</v>
      </c>
      <c r="F310" s="6">
        <v>2507.94</v>
      </c>
      <c r="G310" s="6">
        <v>12550.660000000002</v>
      </c>
      <c r="M310" s="36" t="s">
        <v>151</v>
      </c>
      <c r="N310" s="6">
        <v>2445</v>
      </c>
      <c r="O310" s="6">
        <v>2966.54</v>
      </c>
      <c r="P310" s="6">
        <v>4039.1800000000003</v>
      </c>
      <c r="Q310" s="6">
        <v>592</v>
      </c>
      <c r="R310" s="6">
        <v>2507.94</v>
      </c>
      <c r="S310" s="6">
        <v>12550.660000000002</v>
      </c>
    </row>
    <row r="311" spans="1:19">
      <c r="A311" s="36" t="s">
        <v>281</v>
      </c>
      <c r="B311" s="6">
        <v>699</v>
      </c>
      <c r="C311" s="6">
        <v>516</v>
      </c>
      <c r="D311" s="6">
        <v>1346</v>
      </c>
      <c r="E311" s="6">
        <v>1299</v>
      </c>
      <c r="F311" s="6">
        <v>1250</v>
      </c>
      <c r="G311" s="6">
        <v>5110</v>
      </c>
      <c r="M311" s="36" t="s">
        <v>281</v>
      </c>
      <c r="N311" s="6">
        <v>699</v>
      </c>
      <c r="O311" s="6">
        <v>516</v>
      </c>
      <c r="P311" s="6">
        <v>1346</v>
      </c>
      <c r="Q311" s="6">
        <v>1299</v>
      </c>
      <c r="R311" s="6">
        <v>1250</v>
      </c>
      <c r="S311" s="6">
        <v>5110</v>
      </c>
    </row>
    <row r="312" spans="1:19">
      <c r="A312" s="36" t="s">
        <v>110</v>
      </c>
      <c r="B312" s="6">
        <v>1202</v>
      </c>
      <c r="C312" s="6">
        <v>830</v>
      </c>
      <c r="D312" s="6">
        <v>1010</v>
      </c>
      <c r="E312" s="6"/>
      <c r="F312" s="6"/>
      <c r="G312" s="6">
        <v>3042</v>
      </c>
      <c r="M312" s="36" t="s">
        <v>110</v>
      </c>
      <c r="N312" s="6">
        <v>1202</v>
      </c>
      <c r="O312" s="6">
        <v>830</v>
      </c>
      <c r="P312" s="6">
        <v>1010</v>
      </c>
      <c r="Q312" s="6"/>
      <c r="R312" s="6"/>
      <c r="S312" s="6">
        <v>3042</v>
      </c>
    </row>
    <row r="313" spans="1:19">
      <c r="A313" s="36" t="s">
        <v>141</v>
      </c>
      <c r="B313" s="6">
        <v>262</v>
      </c>
      <c r="C313" s="6">
        <v>262</v>
      </c>
      <c r="D313" s="6">
        <v>987</v>
      </c>
      <c r="E313" s="6"/>
      <c r="F313" s="6"/>
      <c r="G313" s="6">
        <v>1511</v>
      </c>
      <c r="M313" s="36" t="s">
        <v>141</v>
      </c>
      <c r="N313" s="6">
        <v>262</v>
      </c>
      <c r="O313" s="6">
        <v>262</v>
      </c>
      <c r="P313" s="6">
        <v>987</v>
      </c>
      <c r="Q313" s="6"/>
      <c r="R313" s="6"/>
      <c r="S313" s="6">
        <v>1511</v>
      </c>
    </row>
    <row r="314" spans="1:19">
      <c r="A314" s="36" t="s">
        <v>114</v>
      </c>
      <c r="B314" s="6"/>
      <c r="C314" s="6"/>
      <c r="D314" s="6"/>
      <c r="E314" s="6"/>
      <c r="F314" s="6">
        <v>536</v>
      </c>
      <c r="G314" s="6">
        <v>536</v>
      </c>
      <c r="M314" s="36" t="s">
        <v>114</v>
      </c>
      <c r="N314" s="6"/>
      <c r="O314" s="6"/>
      <c r="P314" s="6"/>
      <c r="Q314" s="6"/>
      <c r="R314" s="6">
        <v>536</v>
      </c>
      <c r="S314" s="6">
        <v>536</v>
      </c>
    </row>
    <row r="315" spans="1:19">
      <c r="A315" s="7" t="s">
        <v>118</v>
      </c>
      <c r="B315" s="6">
        <v>12490</v>
      </c>
      <c r="C315" s="6">
        <v>8571</v>
      </c>
      <c r="D315" s="6">
        <v>6725</v>
      </c>
      <c r="E315" s="6">
        <v>8257</v>
      </c>
      <c r="F315" s="6">
        <v>5534</v>
      </c>
      <c r="G315" s="6">
        <v>41577</v>
      </c>
      <c r="M315" s="37" t="s">
        <v>118</v>
      </c>
      <c r="N315" s="38">
        <v>12490</v>
      </c>
      <c r="O315" s="38">
        <v>8571</v>
      </c>
      <c r="P315" s="38">
        <v>6725</v>
      </c>
      <c r="Q315" s="38">
        <v>8257</v>
      </c>
      <c r="R315" s="38">
        <v>5534</v>
      </c>
      <c r="S315" s="38">
        <v>41577</v>
      </c>
    </row>
    <row r="316" spans="1:19">
      <c r="A316" s="36" t="s">
        <v>281</v>
      </c>
      <c r="B316" s="6">
        <v>8395</v>
      </c>
      <c r="C316" s="6">
        <v>4898</v>
      </c>
      <c r="D316" s="6">
        <v>2114</v>
      </c>
      <c r="E316" s="6">
        <v>4187</v>
      </c>
      <c r="F316" s="6">
        <v>1016</v>
      </c>
      <c r="G316" s="6">
        <v>20610</v>
      </c>
      <c r="M316" s="36" t="s">
        <v>281</v>
      </c>
      <c r="N316" s="6">
        <v>8395</v>
      </c>
      <c r="O316" s="6">
        <v>4898</v>
      </c>
      <c r="P316" s="6">
        <v>2114</v>
      </c>
      <c r="Q316" s="6">
        <v>4187</v>
      </c>
      <c r="R316" s="6">
        <v>1016</v>
      </c>
      <c r="S316" s="6">
        <v>20610</v>
      </c>
    </row>
    <row r="317" spans="1:19">
      <c r="A317" s="36" t="s">
        <v>151</v>
      </c>
      <c r="B317" s="6">
        <v>2698</v>
      </c>
      <c r="C317" s="6">
        <v>2305</v>
      </c>
      <c r="D317" s="6">
        <v>3680</v>
      </c>
      <c r="E317" s="6">
        <v>3654</v>
      </c>
      <c r="F317" s="6">
        <v>4518</v>
      </c>
      <c r="G317" s="6">
        <v>16855</v>
      </c>
      <c r="M317" s="36" t="s">
        <v>151</v>
      </c>
      <c r="N317" s="6">
        <v>2698</v>
      </c>
      <c r="O317" s="6">
        <v>2305</v>
      </c>
      <c r="P317" s="6">
        <v>3680</v>
      </c>
      <c r="Q317" s="6">
        <v>3654</v>
      </c>
      <c r="R317" s="6">
        <v>4518</v>
      </c>
      <c r="S317" s="6">
        <v>16855</v>
      </c>
    </row>
    <row r="318" spans="1:19">
      <c r="A318" s="36" t="s">
        <v>110</v>
      </c>
      <c r="B318" s="6">
        <v>915</v>
      </c>
      <c r="C318" s="6">
        <v>400</v>
      </c>
      <c r="D318" s="6">
        <v>547</v>
      </c>
      <c r="E318" s="6"/>
      <c r="F318" s="6"/>
      <c r="G318" s="6">
        <v>1862</v>
      </c>
      <c r="M318" s="36" t="s">
        <v>110</v>
      </c>
      <c r="N318" s="6">
        <v>915</v>
      </c>
      <c r="O318" s="6">
        <v>400</v>
      </c>
      <c r="P318" s="6">
        <v>547</v>
      </c>
      <c r="Q318" s="6"/>
      <c r="R318" s="6"/>
      <c r="S318" s="6">
        <v>1862</v>
      </c>
    </row>
    <row r="319" spans="1:19">
      <c r="A319" s="36" t="s">
        <v>114</v>
      </c>
      <c r="B319" s="6">
        <v>134</v>
      </c>
      <c r="C319" s="6">
        <v>476</v>
      </c>
      <c r="D319" s="6"/>
      <c r="E319" s="6"/>
      <c r="F319" s="6"/>
      <c r="G319" s="6">
        <v>610</v>
      </c>
      <c r="M319" s="36" t="s">
        <v>114</v>
      </c>
      <c r="N319" s="6">
        <v>134</v>
      </c>
      <c r="O319" s="6">
        <v>476</v>
      </c>
      <c r="P319" s="6"/>
      <c r="Q319" s="6"/>
      <c r="R319" s="6"/>
      <c r="S319" s="6">
        <v>610</v>
      </c>
    </row>
    <row r="320" spans="1:19">
      <c r="A320" s="36" t="s">
        <v>239</v>
      </c>
      <c r="B320" s="6"/>
      <c r="C320" s="6">
        <v>492</v>
      </c>
      <c r="D320" s="6"/>
      <c r="E320" s="6"/>
      <c r="F320" s="6"/>
      <c r="G320" s="6">
        <v>492</v>
      </c>
      <c r="M320" s="36" t="s">
        <v>239</v>
      </c>
      <c r="N320" s="6"/>
      <c r="O320" s="6">
        <v>492</v>
      </c>
      <c r="P320" s="6"/>
      <c r="Q320" s="6"/>
      <c r="R320" s="6"/>
      <c r="S320" s="6">
        <v>492</v>
      </c>
    </row>
    <row r="321" spans="1:19">
      <c r="A321" s="36" t="s">
        <v>400</v>
      </c>
      <c r="B321" s="6"/>
      <c r="C321" s="6"/>
      <c r="D321" s="6"/>
      <c r="E321" s="6">
        <v>416</v>
      </c>
      <c r="F321" s="6"/>
      <c r="G321" s="6">
        <v>416</v>
      </c>
      <c r="M321" s="36" t="s">
        <v>400</v>
      </c>
      <c r="N321" s="6"/>
      <c r="O321" s="6"/>
      <c r="P321" s="6"/>
      <c r="Q321" s="6">
        <v>416</v>
      </c>
      <c r="R321" s="6"/>
      <c r="S321" s="6">
        <v>416</v>
      </c>
    </row>
    <row r="322" spans="1:19">
      <c r="A322" s="36" t="s">
        <v>141</v>
      </c>
      <c r="B322" s="6"/>
      <c r="C322" s="6"/>
      <c r="D322" s="6">
        <v>384</v>
      </c>
      <c r="E322" s="6"/>
      <c r="F322" s="6"/>
      <c r="G322" s="6">
        <v>384</v>
      </c>
      <c r="M322" s="36" t="s">
        <v>141</v>
      </c>
      <c r="N322" s="6"/>
      <c r="O322" s="6"/>
      <c r="P322" s="6">
        <v>384</v>
      </c>
      <c r="Q322" s="6"/>
      <c r="R322" s="6"/>
      <c r="S322" s="6">
        <v>384</v>
      </c>
    </row>
    <row r="323" spans="1:19">
      <c r="A323" s="36" t="s">
        <v>385</v>
      </c>
      <c r="B323" s="6">
        <v>348</v>
      </c>
      <c r="C323" s="6"/>
      <c r="D323" s="6"/>
      <c r="E323" s="6"/>
      <c r="F323" s="6"/>
      <c r="G323" s="6">
        <v>348</v>
      </c>
      <c r="M323" s="36" t="s">
        <v>385</v>
      </c>
      <c r="N323" s="6">
        <v>348</v>
      </c>
      <c r="O323" s="6"/>
      <c r="P323" s="6"/>
      <c r="Q323" s="6"/>
      <c r="R323" s="6"/>
      <c r="S323" s="6">
        <v>348</v>
      </c>
    </row>
    <row r="324" spans="1:19">
      <c r="A324" s="7" t="s">
        <v>229</v>
      </c>
      <c r="B324" s="6">
        <v>3472</v>
      </c>
      <c r="C324" s="6">
        <v>1130</v>
      </c>
      <c r="D324" s="6">
        <v>972</v>
      </c>
      <c r="E324" s="6"/>
      <c r="F324" s="6">
        <v>306</v>
      </c>
      <c r="G324" s="6">
        <v>5880</v>
      </c>
      <c r="M324" s="37" t="s">
        <v>229</v>
      </c>
      <c r="N324" s="38">
        <v>3472</v>
      </c>
      <c r="O324" s="38">
        <v>1130</v>
      </c>
      <c r="P324" s="38">
        <v>972</v>
      </c>
      <c r="Q324" s="38"/>
      <c r="R324" s="38">
        <v>306</v>
      </c>
      <c r="S324" s="38">
        <v>5880</v>
      </c>
    </row>
    <row r="325" spans="1:19">
      <c r="A325" s="36" t="s">
        <v>151</v>
      </c>
      <c r="B325" s="6">
        <v>1328</v>
      </c>
      <c r="C325" s="6"/>
      <c r="D325" s="6">
        <v>637</v>
      </c>
      <c r="E325" s="6"/>
      <c r="F325" s="6">
        <v>306</v>
      </c>
      <c r="G325" s="6">
        <v>2271</v>
      </c>
      <c r="M325" s="36" t="s">
        <v>151</v>
      </c>
      <c r="N325" s="6">
        <v>1328</v>
      </c>
      <c r="O325" s="6"/>
      <c r="P325" s="6">
        <v>637</v>
      </c>
      <c r="Q325" s="6"/>
      <c r="R325" s="6">
        <v>306</v>
      </c>
      <c r="S325" s="6">
        <v>2271</v>
      </c>
    </row>
    <row r="326" spans="1:19">
      <c r="A326" s="36" t="s">
        <v>385</v>
      </c>
      <c r="B326" s="6">
        <v>462</v>
      </c>
      <c r="C326" s="6">
        <v>923</v>
      </c>
      <c r="D326" s="6"/>
      <c r="E326" s="6"/>
      <c r="F326" s="6"/>
      <c r="G326" s="6">
        <v>1385</v>
      </c>
      <c r="M326" s="36" t="s">
        <v>385</v>
      </c>
      <c r="N326" s="6">
        <v>462</v>
      </c>
      <c r="O326" s="6">
        <v>923</v>
      </c>
      <c r="P326" s="6"/>
      <c r="Q326" s="6"/>
      <c r="R326" s="6"/>
      <c r="S326" s="6">
        <v>1385</v>
      </c>
    </row>
    <row r="327" spans="1:19">
      <c r="A327" s="36" t="s">
        <v>281</v>
      </c>
      <c r="B327" s="6">
        <v>1188</v>
      </c>
      <c r="C327" s="6"/>
      <c r="D327" s="6"/>
      <c r="E327" s="6"/>
      <c r="F327" s="6"/>
      <c r="G327" s="6">
        <v>1188</v>
      </c>
      <c r="M327" s="36" t="s">
        <v>281</v>
      </c>
      <c r="N327" s="6">
        <v>1188</v>
      </c>
      <c r="O327" s="6"/>
      <c r="P327" s="6"/>
      <c r="Q327" s="6"/>
      <c r="R327" s="6"/>
      <c r="S327" s="6">
        <v>1188</v>
      </c>
    </row>
    <row r="328" spans="1:19">
      <c r="A328" s="36" t="s">
        <v>110</v>
      </c>
      <c r="B328" s="6">
        <v>494</v>
      </c>
      <c r="C328" s="6">
        <v>207</v>
      </c>
      <c r="D328" s="6">
        <v>335</v>
      </c>
      <c r="E328" s="6"/>
      <c r="F328" s="6"/>
      <c r="G328" s="6">
        <v>1036</v>
      </c>
      <c r="M328" s="36" t="s">
        <v>110</v>
      </c>
      <c r="N328" s="6">
        <v>494</v>
      </c>
      <c r="O328" s="6">
        <v>207</v>
      </c>
      <c r="P328" s="6">
        <v>335</v>
      </c>
      <c r="Q328" s="6"/>
      <c r="R328" s="6"/>
      <c r="S328" s="6">
        <v>1036</v>
      </c>
    </row>
    <row r="329" spans="1:19">
      <c r="A329" s="7" t="s">
        <v>189</v>
      </c>
      <c r="B329" s="6"/>
      <c r="C329" s="6">
        <v>887.58</v>
      </c>
      <c r="D329" s="6">
        <v>392</v>
      </c>
      <c r="E329" s="6">
        <v>490</v>
      </c>
      <c r="F329" s="6">
        <v>122</v>
      </c>
      <c r="G329" s="6">
        <v>1891.58</v>
      </c>
      <c r="M329" s="37" t="s">
        <v>189</v>
      </c>
      <c r="N329" s="38"/>
      <c r="O329" s="38">
        <v>887.58</v>
      </c>
      <c r="P329" s="38">
        <v>392</v>
      </c>
      <c r="Q329" s="38">
        <v>490</v>
      </c>
      <c r="R329" s="38">
        <v>122</v>
      </c>
      <c r="S329" s="38">
        <v>1891.58</v>
      </c>
    </row>
    <row r="330" spans="1:19">
      <c r="A330" s="36" t="s">
        <v>151</v>
      </c>
      <c r="B330" s="6"/>
      <c r="C330" s="6">
        <v>887.58</v>
      </c>
      <c r="D330" s="6">
        <v>392</v>
      </c>
      <c r="E330" s="6"/>
      <c r="F330" s="6">
        <v>122</v>
      </c>
      <c r="G330" s="6">
        <v>1401.58</v>
      </c>
      <c r="M330" s="36" t="s">
        <v>151</v>
      </c>
      <c r="N330" s="6"/>
      <c r="O330" s="6">
        <v>887.58</v>
      </c>
      <c r="P330" s="6">
        <v>392</v>
      </c>
      <c r="Q330" s="6"/>
      <c r="R330" s="6">
        <v>122</v>
      </c>
      <c r="S330" s="6">
        <v>1401.58</v>
      </c>
    </row>
    <row r="331" spans="1:19">
      <c r="A331" s="36" t="s">
        <v>110</v>
      </c>
      <c r="B331" s="6"/>
      <c r="C331" s="6"/>
      <c r="D331" s="6"/>
      <c r="E331" s="6">
        <v>490</v>
      </c>
      <c r="F331" s="6"/>
      <c r="G331" s="6">
        <v>490</v>
      </c>
      <c r="M331" s="36" t="s">
        <v>110</v>
      </c>
      <c r="N331" s="6"/>
      <c r="O331" s="6"/>
      <c r="P331" s="6"/>
      <c r="Q331" s="6">
        <v>490</v>
      </c>
      <c r="R331" s="6"/>
      <c r="S331" s="6">
        <v>490</v>
      </c>
    </row>
    <row r="332" spans="1:19">
      <c r="A332" s="7" t="s">
        <v>255</v>
      </c>
      <c r="B332" s="6">
        <v>872</v>
      </c>
      <c r="C332" s="6">
        <v>1568.54</v>
      </c>
      <c r="D332" s="6">
        <v>1896</v>
      </c>
      <c r="E332" s="6">
        <v>761</v>
      </c>
      <c r="F332" s="6">
        <v>929</v>
      </c>
      <c r="G332" s="6">
        <v>6026.54</v>
      </c>
      <c r="M332" s="37" t="s">
        <v>255</v>
      </c>
      <c r="N332" s="38">
        <v>872</v>
      </c>
      <c r="O332" s="38">
        <v>1568.54</v>
      </c>
      <c r="P332" s="38">
        <v>1896</v>
      </c>
      <c r="Q332" s="38">
        <v>761</v>
      </c>
      <c r="R332" s="38">
        <v>929</v>
      </c>
      <c r="S332" s="38">
        <v>6026.54</v>
      </c>
    </row>
    <row r="333" spans="1:19">
      <c r="A333" s="36" t="s">
        <v>281</v>
      </c>
      <c r="B333" s="6">
        <v>561</v>
      </c>
      <c r="C333" s="6">
        <v>400</v>
      </c>
      <c r="D333" s="6">
        <v>450</v>
      </c>
      <c r="E333" s="6">
        <v>450</v>
      </c>
      <c r="F333" s="6">
        <v>929</v>
      </c>
      <c r="G333" s="6">
        <v>2790</v>
      </c>
      <c r="M333" s="36" t="s">
        <v>281</v>
      </c>
      <c r="N333" s="6">
        <v>561</v>
      </c>
      <c r="O333" s="6">
        <v>400</v>
      </c>
      <c r="P333" s="6">
        <v>450</v>
      </c>
      <c r="Q333" s="6">
        <v>450</v>
      </c>
      <c r="R333" s="6">
        <v>929</v>
      </c>
      <c r="S333" s="6">
        <v>2790</v>
      </c>
    </row>
    <row r="334" spans="1:19">
      <c r="A334" s="36" t="s">
        <v>151</v>
      </c>
      <c r="B334" s="6"/>
      <c r="C334" s="6">
        <v>810.54</v>
      </c>
      <c r="D334" s="6">
        <v>824</v>
      </c>
      <c r="E334" s="6">
        <v>311</v>
      </c>
      <c r="F334" s="6"/>
      <c r="G334" s="6">
        <v>1945.54</v>
      </c>
      <c r="M334" s="36" t="s">
        <v>151</v>
      </c>
      <c r="N334" s="6"/>
      <c r="O334" s="6">
        <v>810.54</v>
      </c>
      <c r="P334" s="6">
        <v>824</v>
      </c>
      <c r="Q334" s="6">
        <v>311</v>
      </c>
      <c r="R334" s="6"/>
      <c r="S334" s="6">
        <v>1945.54</v>
      </c>
    </row>
    <row r="335" spans="1:19">
      <c r="A335" s="36" t="s">
        <v>110</v>
      </c>
      <c r="B335" s="6">
        <v>157</v>
      </c>
      <c r="C335" s="6">
        <v>178</v>
      </c>
      <c r="D335" s="6">
        <v>622</v>
      </c>
      <c r="E335" s="6"/>
      <c r="F335" s="6"/>
      <c r="G335" s="6">
        <v>957</v>
      </c>
      <c r="M335" s="36" t="s">
        <v>110</v>
      </c>
      <c r="N335" s="6">
        <v>157</v>
      </c>
      <c r="O335" s="6">
        <v>178</v>
      </c>
      <c r="P335" s="6">
        <v>622</v>
      </c>
      <c r="Q335" s="6"/>
      <c r="R335" s="6"/>
      <c r="S335" s="6">
        <v>957</v>
      </c>
    </row>
    <row r="336" spans="1:19">
      <c r="A336" s="36" t="s">
        <v>239</v>
      </c>
      <c r="B336" s="6"/>
      <c r="C336" s="6">
        <v>180</v>
      </c>
      <c r="D336" s="6"/>
      <c r="E336" s="6"/>
      <c r="F336" s="6"/>
      <c r="G336" s="6">
        <v>180</v>
      </c>
      <c r="M336" s="36" t="s">
        <v>239</v>
      </c>
      <c r="N336" s="6"/>
      <c r="O336" s="6">
        <v>180</v>
      </c>
      <c r="P336" s="6"/>
      <c r="Q336" s="6"/>
      <c r="R336" s="6"/>
      <c r="S336" s="6">
        <v>180</v>
      </c>
    </row>
    <row r="337" spans="1:19">
      <c r="A337" s="36" t="s">
        <v>385</v>
      </c>
      <c r="B337" s="6">
        <v>154</v>
      </c>
      <c r="C337" s="6"/>
      <c r="D337" s="6"/>
      <c r="E337" s="6"/>
      <c r="F337" s="6"/>
      <c r="G337" s="6">
        <v>154</v>
      </c>
      <c r="M337" s="36" t="s">
        <v>385</v>
      </c>
      <c r="N337" s="6">
        <v>154</v>
      </c>
      <c r="O337" s="6"/>
      <c r="P337" s="6"/>
      <c r="Q337" s="6"/>
      <c r="R337" s="6"/>
      <c r="S337" s="6">
        <v>154</v>
      </c>
    </row>
    <row r="338" spans="1:19">
      <c r="A338" s="7" t="s">
        <v>146</v>
      </c>
      <c r="B338" s="6">
        <v>26613</v>
      </c>
      <c r="C338" s="6">
        <v>33116</v>
      </c>
      <c r="D338" s="6">
        <v>32419</v>
      </c>
      <c r="E338" s="6">
        <v>32482</v>
      </c>
      <c r="F338" s="6">
        <v>14247</v>
      </c>
      <c r="G338" s="6">
        <v>138877</v>
      </c>
      <c r="M338" s="37" t="s">
        <v>146</v>
      </c>
      <c r="N338" s="38">
        <v>26613</v>
      </c>
      <c r="O338" s="38">
        <v>33116</v>
      </c>
      <c r="P338" s="38">
        <v>32419</v>
      </c>
      <c r="Q338" s="38">
        <v>32482</v>
      </c>
      <c r="R338" s="38">
        <v>14247</v>
      </c>
      <c r="S338" s="38">
        <v>138877</v>
      </c>
    </row>
    <row r="339" spans="1:19">
      <c r="A339" s="36" t="s">
        <v>281</v>
      </c>
      <c r="B339" s="6">
        <v>15409</v>
      </c>
      <c r="C339" s="6">
        <v>20303</v>
      </c>
      <c r="D339" s="6">
        <v>20104</v>
      </c>
      <c r="E339" s="6">
        <v>26687</v>
      </c>
      <c r="F339" s="6">
        <v>9322</v>
      </c>
      <c r="G339" s="6">
        <v>91825</v>
      </c>
      <c r="M339" s="36" t="s">
        <v>281</v>
      </c>
      <c r="N339" s="6">
        <v>15409</v>
      </c>
      <c r="O339" s="6">
        <v>20303</v>
      </c>
      <c r="P339" s="6">
        <v>20104</v>
      </c>
      <c r="Q339" s="6">
        <v>26687</v>
      </c>
      <c r="R339" s="6">
        <v>9322</v>
      </c>
      <c r="S339" s="6">
        <v>91825</v>
      </c>
    </row>
    <row r="340" spans="1:19">
      <c r="A340" s="36" t="s">
        <v>141</v>
      </c>
      <c r="B340" s="6">
        <v>6338</v>
      </c>
      <c r="C340" s="6">
        <v>7526</v>
      </c>
      <c r="D340" s="6">
        <v>2396</v>
      </c>
      <c r="E340" s="6">
        <v>649</v>
      </c>
      <c r="F340" s="6">
        <v>4925</v>
      </c>
      <c r="G340" s="6">
        <v>21834</v>
      </c>
      <c r="M340" s="36" t="s">
        <v>141</v>
      </c>
      <c r="N340" s="6">
        <v>6338</v>
      </c>
      <c r="O340" s="6">
        <v>7526</v>
      </c>
      <c r="P340" s="6">
        <v>2396</v>
      </c>
      <c r="Q340" s="6">
        <v>649</v>
      </c>
      <c r="R340" s="6">
        <v>4925</v>
      </c>
      <c r="S340" s="6">
        <v>21834</v>
      </c>
    </row>
    <row r="341" spans="1:19">
      <c r="A341" s="36" t="s">
        <v>110</v>
      </c>
      <c r="B341" s="6">
        <v>3666</v>
      </c>
      <c r="C341" s="6">
        <v>3665</v>
      </c>
      <c r="D341" s="6">
        <v>3658</v>
      </c>
      <c r="E341" s="6">
        <v>1400</v>
      </c>
      <c r="F341" s="6"/>
      <c r="G341" s="6">
        <v>12389</v>
      </c>
      <c r="M341" s="36" t="s">
        <v>110</v>
      </c>
      <c r="N341" s="6">
        <v>3666</v>
      </c>
      <c r="O341" s="6">
        <v>3665</v>
      </c>
      <c r="P341" s="6">
        <v>3658</v>
      </c>
      <c r="Q341" s="6">
        <v>1400</v>
      </c>
      <c r="R341" s="6"/>
      <c r="S341" s="6">
        <v>12389</v>
      </c>
    </row>
    <row r="342" spans="1:19">
      <c r="A342" s="36" t="s">
        <v>400</v>
      </c>
      <c r="B342" s="6"/>
      <c r="C342" s="6">
        <v>1165</v>
      </c>
      <c r="D342" s="6">
        <v>4412</v>
      </c>
      <c r="E342" s="6">
        <v>3746</v>
      </c>
      <c r="F342" s="6"/>
      <c r="G342" s="6">
        <v>9323</v>
      </c>
      <c r="M342" s="36" t="s">
        <v>400</v>
      </c>
      <c r="N342" s="6"/>
      <c r="O342" s="6">
        <v>1165</v>
      </c>
      <c r="P342" s="6">
        <v>4412</v>
      </c>
      <c r="Q342" s="6">
        <v>3746</v>
      </c>
      <c r="R342" s="6"/>
      <c r="S342" s="6">
        <v>9323</v>
      </c>
    </row>
    <row r="343" spans="1:19">
      <c r="A343" s="36" t="s">
        <v>151</v>
      </c>
      <c r="B343" s="6">
        <v>1200</v>
      </c>
      <c r="C343" s="6"/>
      <c r="D343" s="6">
        <v>1200</v>
      </c>
      <c r="E343" s="6"/>
      <c r="F343" s="6"/>
      <c r="G343" s="6">
        <v>2400</v>
      </c>
      <c r="M343" s="36" t="s">
        <v>151</v>
      </c>
      <c r="N343" s="6">
        <v>1200</v>
      </c>
      <c r="O343" s="6"/>
      <c r="P343" s="6">
        <v>1200</v>
      </c>
      <c r="Q343" s="6"/>
      <c r="R343" s="6"/>
      <c r="S343" s="6">
        <v>2400</v>
      </c>
    </row>
    <row r="344" spans="1:19">
      <c r="A344" s="36" t="s">
        <v>433</v>
      </c>
      <c r="B344" s="6"/>
      <c r="C344" s="6"/>
      <c r="D344" s="6">
        <v>649</v>
      </c>
      <c r="E344" s="6"/>
      <c r="F344" s="6"/>
      <c r="G344" s="6">
        <v>649</v>
      </c>
      <c r="M344" s="36" t="s">
        <v>433</v>
      </c>
      <c r="N344" s="6"/>
      <c r="O344" s="6"/>
      <c r="P344" s="6">
        <v>649</v>
      </c>
      <c r="Q344" s="6"/>
      <c r="R344" s="6"/>
      <c r="S344" s="6">
        <v>649</v>
      </c>
    </row>
    <row r="345" spans="1:19">
      <c r="A345" s="36" t="s">
        <v>387</v>
      </c>
      <c r="B345" s="6"/>
      <c r="C345" s="6">
        <v>457</v>
      </c>
      <c r="D345" s="6"/>
      <c r="E345" s="6"/>
      <c r="F345" s="6"/>
      <c r="G345" s="6">
        <v>457</v>
      </c>
      <c r="M345" s="36" t="s">
        <v>387</v>
      </c>
      <c r="N345" s="6"/>
      <c r="O345" s="6">
        <v>457</v>
      </c>
      <c r="P345" s="6"/>
      <c r="Q345" s="6"/>
      <c r="R345" s="6"/>
      <c r="S345" s="6">
        <v>457</v>
      </c>
    </row>
    <row r="346" spans="1:19">
      <c r="A346" s="7" t="s">
        <v>41</v>
      </c>
      <c r="B346" s="6">
        <v>6055</v>
      </c>
      <c r="C346" s="6">
        <v>12562</v>
      </c>
      <c r="D346" s="6">
        <v>7531</v>
      </c>
      <c r="E346" s="6">
        <v>7032</v>
      </c>
      <c r="F346" s="6">
        <v>6924</v>
      </c>
      <c r="G346" s="6">
        <v>40104</v>
      </c>
      <c r="M346" s="37" t="s">
        <v>41</v>
      </c>
      <c r="N346" s="38">
        <v>6055</v>
      </c>
      <c r="O346" s="38">
        <v>12562</v>
      </c>
      <c r="P346" s="38">
        <v>7531</v>
      </c>
      <c r="Q346" s="38">
        <v>7032</v>
      </c>
      <c r="R346" s="38">
        <v>6924</v>
      </c>
      <c r="S346" s="38">
        <v>40104</v>
      </c>
    </row>
    <row r="347" spans="1:19">
      <c r="A347" s="36" t="s">
        <v>281</v>
      </c>
      <c r="B347" s="6">
        <v>1548</v>
      </c>
      <c r="C347" s="6">
        <v>1082</v>
      </c>
      <c r="D347" s="6">
        <v>2330</v>
      </c>
      <c r="E347" s="6">
        <v>1599</v>
      </c>
      <c r="F347" s="6">
        <v>4416</v>
      </c>
      <c r="G347" s="6">
        <v>10975</v>
      </c>
      <c r="M347" s="36" t="s">
        <v>281</v>
      </c>
      <c r="N347" s="6">
        <v>1548</v>
      </c>
      <c r="O347" s="6">
        <v>1082</v>
      </c>
      <c r="P347" s="6">
        <v>2330</v>
      </c>
      <c r="Q347" s="6">
        <v>1599</v>
      </c>
      <c r="R347" s="6">
        <v>4416</v>
      </c>
      <c r="S347" s="6">
        <v>10975</v>
      </c>
    </row>
    <row r="348" spans="1:19">
      <c r="A348" s="36" t="s">
        <v>38</v>
      </c>
      <c r="B348" s="6">
        <v>1800</v>
      </c>
      <c r="C348" s="6">
        <v>4268</v>
      </c>
      <c r="D348" s="6">
        <v>1167</v>
      </c>
      <c r="E348" s="6">
        <v>3629</v>
      </c>
      <c r="F348" s="6"/>
      <c r="G348" s="6">
        <v>10864</v>
      </c>
      <c r="M348" s="36" t="s">
        <v>38</v>
      </c>
      <c r="N348" s="6">
        <v>1800</v>
      </c>
      <c r="O348" s="6">
        <v>4268</v>
      </c>
      <c r="P348" s="6">
        <v>1167</v>
      </c>
      <c r="Q348" s="6">
        <v>3629</v>
      </c>
      <c r="R348" s="6"/>
      <c r="S348" s="6">
        <v>10864</v>
      </c>
    </row>
    <row r="349" spans="1:19">
      <c r="A349" s="36" t="s">
        <v>17</v>
      </c>
      <c r="B349" s="6"/>
      <c r="C349" s="6">
        <v>1413</v>
      </c>
      <c r="D349" s="6">
        <v>2727</v>
      </c>
      <c r="E349" s="6"/>
      <c r="F349" s="6"/>
      <c r="G349" s="6">
        <v>4140</v>
      </c>
      <c r="M349" s="36" t="s">
        <v>17</v>
      </c>
      <c r="N349" s="6"/>
      <c r="O349" s="6">
        <v>1413</v>
      </c>
      <c r="P349" s="6">
        <v>2727</v>
      </c>
      <c r="Q349" s="6"/>
      <c r="R349" s="6"/>
      <c r="S349" s="6">
        <v>4140</v>
      </c>
    </row>
    <row r="350" spans="1:19">
      <c r="A350" s="36" t="s">
        <v>151</v>
      </c>
      <c r="B350" s="6">
        <v>337</v>
      </c>
      <c r="C350" s="6">
        <v>614</v>
      </c>
      <c r="D350" s="6">
        <v>618</v>
      </c>
      <c r="E350" s="6">
        <v>280</v>
      </c>
      <c r="F350" s="6">
        <v>2006</v>
      </c>
      <c r="G350" s="6">
        <v>3855</v>
      </c>
      <c r="M350" s="36" t="s">
        <v>151</v>
      </c>
      <c r="N350" s="6">
        <v>337</v>
      </c>
      <c r="O350" s="6">
        <v>614</v>
      </c>
      <c r="P350" s="6">
        <v>618</v>
      </c>
      <c r="Q350" s="6">
        <v>280</v>
      </c>
      <c r="R350" s="6">
        <v>2006</v>
      </c>
      <c r="S350" s="6">
        <v>3855</v>
      </c>
    </row>
    <row r="351" spans="1:19">
      <c r="A351" s="36" t="s">
        <v>110</v>
      </c>
      <c r="B351" s="6">
        <v>951</v>
      </c>
      <c r="C351" s="6">
        <v>1575</v>
      </c>
      <c r="D351" s="6"/>
      <c r="E351" s="6">
        <v>525</v>
      </c>
      <c r="F351" s="6"/>
      <c r="G351" s="6">
        <v>3051</v>
      </c>
      <c r="M351" s="36" t="s">
        <v>110</v>
      </c>
      <c r="N351" s="6">
        <v>951</v>
      </c>
      <c r="O351" s="6">
        <v>1575</v>
      </c>
      <c r="P351" s="6"/>
      <c r="Q351" s="6">
        <v>525</v>
      </c>
      <c r="R351" s="6"/>
      <c r="S351" s="6">
        <v>3051</v>
      </c>
    </row>
    <row r="352" spans="1:19">
      <c r="A352" s="36" t="s">
        <v>277</v>
      </c>
      <c r="B352" s="6"/>
      <c r="C352" s="6">
        <v>2023</v>
      </c>
      <c r="D352" s="6"/>
      <c r="E352" s="6"/>
      <c r="F352" s="6"/>
      <c r="G352" s="6">
        <v>2023</v>
      </c>
      <c r="M352" s="36" t="s">
        <v>277</v>
      </c>
      <c r="N352" s="6"/>
      <c r="O352" s="6">
        <v>2023</v>
      </c>
      <c r="P352" s="6"/>
      <c r="Q352" s="6"/>
      <c r="R352" s="6"/>
      <c r="S352" s="6">
        <v>2023</v>
      </c>
    </row>
    <row r="353" spans="1:19">
      <c r="A353" s="36" t="s">
        <v>114</v>
      </c>
      <c r="B353" s="6"/>
      <c r="C353" s="6">
        <v>689</v>
      </c>
      <c r="D353" s="6">
        <v>689</v>
      </c>
      <c r="E353" s="6"/>
      <c r="F353" s="6"/>
      <c r="G353" s="6">
        <v>1378</v>
      </c>
      <c r="M353" s="36" t="s">
        <v>114</v>
      </c>
      <c r="N353" s="6"/>
      <c r="O353" s="6">
        <v>689</v>
      </c>
      <c r="P353" s="6">
        <v>689</v>
      </c>
      <c r="Q353" s="6"/>
      <c r="R353" s="6"/>
      <c r="S353" s="6">
        <v>1378</v>
      </c>
    </row>
    <row r="354" spans="1:19">
      <c r="A354" s="36" t="s">
        <v>141</v>
      </c>
      <c r="B354" s="6">
        <v>423</v>
      </c>
      <c r="C354" s="6">
        <v>618</v>
      </c>
      <c r="D354" s="6"/>
      <c r="E354" s="6"/>
      <c r="F354" s="6"/>
      <c r="G354" s="6">
        <v>1041</v>
      </c>
      <c r="M354" s="36" t="s">
        <v>141</v>
      </c>
      <c r="N354" s="6">
        <v>423</v>
      </c>
      <c r="O354" s="6">
        <v>618</v>
      </c>
      <c r="P354" s="6"/>
      <c r="Q354" s="6"/>
      <c r="R354" s="6"/>
      <c r="S354" s="6">
        <v>1041</v>
      </c>
    </row>
    <row r="355" spans="1:19">
      <c r="A355" s="36" t="s">
        <v>400</v>
      </c>
      <c r="B355" s="6"/>
      <c r="C355" s="6"/>
      <c r="D355" s="6"/>
      <c r="E355" s="6">
        <v>999</v>
      </c>
      <c r="F355" s="6"/>
      <c r="G355" s="6">
        <v>999</v>
      </c>
      <c r="M355" s="36" t="s">
        <v>400</v>
      </c>
      <c r="N355" s="6"/>
      <c r="O355" s="6"/>
      <c r="P355" s="6"/>
      <c r="Q355" s="6">
        <v>999</v>
      </c>
      <c r="R355" s="6"/>
      <c r="S355" s="6">
        <v>999</v>
      </c>
    </row>
    <row r="356" spans="1:19">
      <c r="A356" s="36" t="s">
        <v>127</v>
      </c>
      <c r="B356" s="6">
        <v>996</v>
      </c>
      <c r="C356" s="6"/>
      <c r="D356" s="6"/>
      <c r="E356" s="6"/>
      <c r="F356" s="6"/>
      <c r="G356" s="6">
        <v>996</v>
      </c>
      <c r="M356" s="36" t="s">
        <v>127</v>
      </c>
      <c r="N356" s="6">
        <v>996</v>
      </c>
      <c r="O356" s="6"/>
      <c r="P356" s="6"/>
      <c r="Q356" s="6"/>
      <c r="R356" s="6"/>
      <c r="S356" s="6">
        <v>996</v>
      </c>
    </row>
    <row r="357" spans="1:19">
      <c r="A357" s="36" t="s">
        <v>239</v>
      </c>
      <c r="B357" s="6"/>
      <c r="C357" s="6">
        <v>280</v>
      </c>
      <c r="D357" s="6"/>
      <c r="E357" s="6"/>
      <c r="F357" s="6"/>
      <c r="G357" s="6">
        <v>280</v>
      </c>
      <c r="M357" s="36" t="s">
        <v>239</v>
      </c>
      <c r="N357" s="6"/>
      <c r="O357" s="6">
        <v>280</v>
      </c>
      <c r="P357" s="6"/>
      <c r="Q357" s="6"/>
      <c r="R357" s="6"/>
      <c r="S357" s="6">
        <v>280</v>
      </c>
    </row>
    <row r="358" spans="1:19">
      <c r="A358" s="36" t="s">
        <v>385</v>
      </c>
      <c r="B358" s="6"/>
      <c r="C358" s="6"/>
      <c r="D358" s="6"/>
      <c r="E358" s="6"/>
      <c r="F358" s="6">
        <v>251</v>
      </c>
      <c r="G358" s="6">
        <v>251</v>
      </c>
      <c r="M358" s="36" t="s">
        <v>385</v>
      </c>
      <c r="N358" s="6"/>
      <c r="O358" s="6"/>
      <c r="P358" s="6"/>
      <c r="Q358" s="6"/>
      <c r="R358" s="6">
        <v>251</v>
      </c>
      <c r="S358" s="6">
        <v>251</v>
      </c>
    </row>
    <row r="359" spans="1:19">
      <c r="A359" s="36" t="s">
        <v>334</v>
      </c>
      <c r="B359" s="6"/>
      <c r="C359" s="6"/>
      <c r="D359" s="6"/>
      <c r="E359" s="6"/>
      <c r="F359" s="6">
        <v>251</v>
      </c>
      <c r="G359" s="6">
        <v>251</v>
      </c>
      <c r="M359" s="36" t="s">
        <v>334</v>
      </c>
      <c r="N359" s="6"/>
      <c r="O359" s="6"/>
      <c r="P359" s="6"/>
      <c r="Q359" s="6"/>
      <c r="R359" s="6">
        <v>251</v>
      </c>
      <c r="S359" s="6">
        <v>251</v>
      </c>
    </row>
    <row r="360" spans="1:19">
      <c r="A360" s="7" t="s">
        <v>180</v>
      </c>
      <c r="B360" s="6">
        <v>2021</v>
      </c>
      <c r="C360" s="6">
        <v>1233</v>
      </c>
      <c r="D360" s="6">
        <v>416</v>
      </c>
      <c r="E360" s="6">
        <v>952</v>
      </c>
      <c r="F360" s="6">
        <v>245</v>
      </c>
      <c r="G360" s="6">
        <v>4867</v>
      </c>
      <c r="M360" s="37" t="s">
        <v>180</v>
      </c>
      <c r="N360" s="38">
        <v>2021</v>
      </c>
      <c r="O360" s="38">
        <v>1233</v>
      </c>
      <c r="P360" s="38">
        <v>416</v>
      </c>
      <c r="Q360" s="38">
        <v>952</v>
      </c>
      <c r="R360" s="38">
        <v>245</v>
      </c>
      <c r="S360" s="38">
        <v>4867</v>
      </c>
    </row>
    <row r="361" spans="1:19">
      <c r="A361" s="36" t="s">
        <v>151</v>
      </c>
      <c r="B361" s="6">
        <v>694</v>
      </c>
      <c r="C361" s="6">
        <v>988</v>
      </c>
      <c r="D361" s="6"/>
      <c r="E361" s="6">
        <v>322</v>
      </c>
      <c r="F361" s="6"/>
      <c r="G361" s="6">
        <v>2004</v>
      </c>
      <c r="M361" s="36" t="s">
        <v>151</v>
      </c>
      <c r="N361" s="6">
        <v>694</v>
      </c>
      <c r="O361" s="6">
        <v>988</v>
      </c>
      <c r="P361" s="6"/>
      <c r="Q361" s="6">
        <v>322</v>
      </c>
      <c r="R361" s="6"/>
      <c r="S361" s="6">
        <v>2004</v>
      </c>
    </row>
    <row r="362" spans="1:19">
      <c r="A362" s="36" t="s">
        <v>281</v>
      </c>
      <c r="B362" s="6">
        <v>800</v>
      </c>
      <c r="C362" s="6"/>
      <c r="D362" s="6">
        <v>416</v>
      </c>
      <c r="E362" s="6"/>
      <c r="F362" s="6"/>
      <c r="G362" s="6">
        <v>1216</v>
      </c>
      <c r="M362" s="36" t="s">
        <v>281</v>
      </c>
      <c r="N362" s="6">
        <v>800</v>
      </c>
      <c r="O362" s="6"/>
      <c r="P362" s="6">
        <v>416</v>
      </c>
      <c r="Q362" s="6"/>
      <c r="R362" s="6"/>
      <c r="S362" s="6">
        <v>1216</v>
      </c>
    </row>
    <row r="363" spans="1:19">
      <c r="A363" s="36" t="s">
        <v>141</v>
      </c>
      <c r="B363" s="6">
        <v>527</v>
      </c>
      <c r="C363" s="6"/>
      <c r="D363" s="6"/>
      <c r="E363" s="6">
        <v>630</v>
      </c>
      <c r="F363" s="6"/>
      <c r="G363" s="6">
        <v>1157</v>
      </c>
      <c r="M363" s="36" t="s">
        <v>141</v>
      </c>
      <c r="N363" s="6">
        <v>527</v>
      </c>
      <c r="O363" s="6"/>
      <c r="P363" s="6"/>
      <c r="Q363" s="6">
        <v>630</v>
      </c>
      <c r="R363" s="6"/>
      <c r="S363" s="6">
        <v>1157</v>
      </c>
    </row>
    <row r="364" spans="1:19">
      <c r="A364" s="36" t="s">
        <v>110</v>
      </c>
      <c r="B364" s="6"/>
      <c r="C364" s="6">
        <v>245</v>
      </c>
      <c r="D364" s="6"/>
      <c r="E364" s="6"/>
      <c r="F364" s="6">
        <v>245</v>
      </c>
      <c r="G364" s="6">
        <v>490</v>
      </c>
      <c r="M364" s="36" t="s">
        <v>110</v>
      </c>
      <c r="N364" s="6"/>
      <c r="O364" s="6">
        <v>245</v>
      </c>
      <c r="P364" s="6"/>
      <c r="Q364" s="6"/>
      <c r="R364" s="6">
        <v>245</v>
      </c>
      <c r="S364" s="6">
        <v>490</v>
      </c>
    </row>
    <row r="365" spans="1:19">
      <c r="A365" s="7" t="s">
        <v>30</v>
      </c>
      <c r="B365" s="6">
        <v>3438</v>
      </c>
      <c r="C365" s="6">
        <v>2674</v>
      </c>
      <c r="D365" s="6">
        <v>3000</v>
      </c>
      <c r="E365" s="6">
        <v>1707</v>
      </c>
      <c r="F365" s="6">
        <v>3062</v>
      </c>
      <c r="G365" s="6">
        <v>13881</v>
      </c>
      <c r="M365" s="37" t="s">
        <v>30</v>
      </c>
      <c r="N365" s="38">
        <v>3438</v>
      </c>
      <c r="O365" s="38">
        <v>2674</v>
      </c>
      <c r="P365" s="38">
        <v>3000</v>
      </c>
      <c r="Q365" s="38">
        <v>1707</v>
      </c>
      <c r="R365" s="38">
        <v>3062</v>
      </c>
      <c r="S365" s="38">
        <v>13881</v>
      </c>
    </row>
    <row r="366" spans="1:19">
      <c r="A366" s="36" t="s">
        <v>38</v>
      </c>
      <c r="B366" s="6">
        <v>1134</v>
      </c>
      <c r="C366" s="6">
        <v>720</v>
      </c>
      <c r="D366" s="6">
        <v>3000</v>
      </c>
      <c r="E366" s="6"/>
      <c r="F366" s="6"/>
      <c r="G366" s="6">
        <v>4854</v>
      </c>
      <c r="M366" s="36" t="s">
        <v>38</v>
      </c>
      <c r="N366" s="6">
        <v>1134</v>
      </c>
      <c r="O366" s="6">
        <v>720</v>
      </c>
      <c r="P366" s="6">
        <v>3000</v>
      </c>
      <c r="Q366" s="6"/>
      <c r="R366" s="6"/>
      <c r="S366" s="6">
        <v>4854</v>
      </c>
    </row>
    <row r="367" spans="1:19">
      <c r="A367" s="36" t="s">
        <v>17</v>
      </c>
      <c r="B367" s="6">
        <v>639</v>
      </c>
      <c r="C367" s="6">
        <v>1498</v>
      </c>
      <c r="D367" s="6"/>
      <c r="E367" s="6">
        <v>667</v>
      </c>
      <c r="F367" s="6">
        <v>1980</v>
      </c>
      <c r="G367" s="6">
        <v>4784</v>
      </c>
      <c r="M367" s="36" t="s">
        <v>17</v>
      </c>
      <c r="N367" s="6">
        <v>639</v>
      </c>
      <c r="O367" s="6">
        <v>1498</v>
      </c>
      <c r="P367" s="6"/>
      <c r="Q367" s="6">
        <v>667</v>
      </c>
      <c r="R367" s="6">
        <v>1980</v>
      </c>
      <c r="S367" s="6">
        <v>4784</v>
      </c>
    </row>
    <row r="368" spans="1:19">
      <c r="A368" s="36" t="s">
        <v>281</v>
      </c>
      <c r="B368" s="6">
        <v>1665</v>
      </c>
      <c r="C368" s="6"/>
      <c r="D368" s="6"/>
      <c r="E368" s="6"/>
      <c r="F368" s="6">
        <v>1082</v>
      </c>
      <c r="G368" s="6">
        <v>2747</v>
      </c>
      <c r="M368" s="36" t="s">
        <v>281</v>
      </c>
      <c r="N368" s="6">
        <v>1665</v>
      </c>
      <c r="O368" s="6"/>
      <c r="P368" s="6"/>
      <c r="Q368" s="6"/>
      <c r="R368" s="6">
        <v>1082</v>
      </c>
      <c r="S368" s="6">
        <v>2747</v>
      </c>
    </row>
    <row r="369" spans="1:19">
      <c r="A369" s="36" t="s">
        <v>400</v>
      </c>
      <c r="B369" s="6"/>
      <c r="C369" s="6"/>
      <c r="D369" s="6"/>
      <c r="E369" s="6">
        <v>915</v>
      </c>
      <c r="F369" s="6"/>
      <c r="G369" s="6">
        <v>915</v>
      </c>
      <c r="M369" s="36" t="s">
        <v>400</v>
      </c>
      <c r="N369" s="6"/>
      <c r="O369" s="6"/>
      <c r="P369" s="6"/>
      <c r="Q369" s="6">
        <v>915</v>
      </c>
      <c r="R369" s="6"/>
      <c r="S369" s="6">
        <v>915</v>
      </c>
    </row>
    <row r="370" spans="1:19">
      <c r="A370" s="36" t="s">
        <v>334</v>
      </c>
      <c r="B370" s="6"/>
      <c r="C370" s="6">
        <v>230</v>
      </c>
      <c r="D370" s="6"/>
      <c r="E370" s="6"/>
      <c r="F370" s="6"/>
      <c r="G370" s="6">
        <v>230</v>
      </c>
      <c r="M370" s="36" t="s">
        <v>334</v>
      </c>
      <c r="N370" s="6"/>
      <c r="O370" s="6">
        <v>230</v>
      </c>
      <c r="P370" s="6"/>
      <c r="Q370" s="6"/>
      <c r="R370" s="6"/>
      <c r="S370" s="6">
        <v>230</v>
      </c>
    </row>
    <row r="371" spans="1:19">
      <c r="A371" s="36" t="s">
        <v>141</v>
      </c>
      <c r="B371" s="6"/>
      <c r="C371" s="6">
        <v>128</v>
      </c>
      <c r="D371" s="6"/>
      <c r="E371" s="6"/>
      <c r="F371" s="6"/>
      <c r="G371" s="6">
        <v>128</v>
      </c>
      <c r="M371" s="36" t="s">
        <v>141</v>
      </c>
      <c r="N371" s="6"/>
      <c r="O371" s="6">
        <v>128</v>
      </c>
      <c r="P371" s="6"/>
      <c r="Q371" s="6"/>
      <c r="R371" s="6"/>
      <c r="S371" s="6">
        <v>128</v>
      </c>
    </row>
    <row r="372" spans="1:19">
      <c r="A372" s="36" t="s">
        <v>390</v>
      </c>
      <c r="B372" s="6"/>
      <c r="C372" s="6"/>
      <c r="D372" s="6"/>
      <c r="E372" s="6">
        <v>125</v>
      </c>
      <c r="F372" s="6"/>
      <c r="G372" s="6">
        <v>125</v>
      </c>
      <c r="M372" s="36" t="s">
        <v>390</v>
      </c>
      <c r="N372" s="6"/>
      <c r="O372" s="6"/>
      <c r="P372" s="6"/>
      <c r="Q372" s="6">
        <v>125</v>
      </c>
      <c r="R372" s="6"/>
      <c r="S372" s="6">
        <v>125</v>
      </c>
    </row>
    <row r="373" spans="1:19">
      <c r="A373" s="36" t="s">
        <v>385</v>
      </c>
      <c r="B373" s="6"/>
      <c r="C373" s="6">
        <v>98</v>
      </c>
      <c r="D373" s="6"/>
      <c r="E373" s="6"/>
      <c r="F373" s="6"/>
      <c r="G373" s="6">
        <v>98</v>
      </c>
      <c r="M373" s="36" t="s">
        <v>385</v>
      </c>
      <c r="N373" s="6"/>
      <c r="O373" s="6">
        <v>98</v>
      </c>
      <c r="P373" s="6"/>
      <c r="Q373" s="6"/>
      <c r="R373" s="6"/>
      <c r="S373" s="6">
        <v>98</v>
      </c>
    </row>
    <row r="374" spans="1:19">
      <c r="A374" s="7" t="s">
        <v>204</v>
      </c>
      <c r="B374" s="6">
        <v>3305</v>
      </c>
      <c r="C374" s="6">
        <v>4964.6000000000004</v>
      </c>
      <c r="D374" s="6">
        <v>7425.82</v>
      </c>
      <c r="E374" s="6">
        <v>5735</v>
      </c>
      <c r="F374" s="6">
        <v>4836.3999999999996</v>
      </c>
      <c r="G374" s="6">
        <v>26266.82</v>
      </c>
      <c r="M374" s="37" t="s">
        <v>204</v>
      </c>
      <c r="N374" s="38">
        <v>3305</v>
      </c>
      <c r="O374" s="38">
        <v>4964.6000000000004</v>
      </c>
      <c r="P374" s="38">
        <v>7425.82</v>
      </c>
      <c r="Q374" s="38">
        <v>5735</v>
      </c>
      <c r="R374" s="38">
        <v>4836.3999999999996</v>
      </c>
      <c r="S374" s="38">
        <v>26266.82</v>
      </c>
    </row>
    <row r="375" spans="1:19">
      <c r="A375" s="36" t="s">
        <v>281</v>
      </c>
      <c r="B375" s="6">
        <v>2582</v>
      </c>
      <c r="C375" s="6">
        <v>2250</v>
      </c>
      <c r="D375" s="6">
        <v>2225</v>
      </c>
      <c r="E375" s="6">
        <v>3346</v>
      </c>
      <c r="F375" s="6">
        <v>1221</v>
      </c>
      <c r="G375" s="6">
        <v>11624</v>
      </c>
      <c r="M375" s="36" t="s">
        <v>281</v>
      </c>
      <c r="N375" s="6">
        <v>2582</v>
      </c>
      <c r="O375" s="6">
        <v>2250</v>
      </c>
      <c r="P375" s="6">
        <v>2225</v>
      </c>
      <c r="Q375" s="6">
        <v>3346</v>
      </c>
      <c r="R375" s="6">
        <v>1221</v>
      </c>
      <c r="S375" s="6">
        <v>11624</v>
      </c>
    </row>
    <row r="376" spans="1:19">
      <c r="A376" s="36" t="s">
        <v>151</v>
      </c>
      <c r="B376" s="6">
        <v>309</v>
      </c>
      <c r="C376" s="6">
        <v>1542.6</v>
      </c>
      <c r="D376" s="6">
        <v>3090.82</v>
      </c>
      <c r="E376" s="6">
        <v>1354</v>
      </c>
      <c r="F376" s="6">
        <v>3103.4</v>
      </c>
      <c r="G376" s="6">
        <v>9399.82</v>
      </c>
      <c r="M376" s="36" t="s">
        <v>151</v>
      </c>
      <c r="N376" s="6">
        <v>309</v>
      </c>
      <c r="O376" s="6">
        <v>1542.6</v>
      </c>
      <c r="P376" s="6">
        <v>3090.82</v>
      </c>
      <c r="Q376" s="6">
        <v>1354</v>
      </c>
      <c r="R376" s="6">
        <v>3103.4</v>
      </c>
      <c r="S376" s="6">
        <v>9399.82</v>
      </c>
    </row>
    <row r="377" spans="1:19">
      <c r="A377" s="36" t="s">
        <v>17</v>
      </c>
      <c r="B377" s="6"/>
      <c r="C377" s="6"/>
      <c r="D377" s="6">
        <v>1854</v>
      </c>
      <c r="E377" s="6"/>
      <c r="F377" s="6"/>
      <c r="G377" s="6">
        <v>1854</v>
      </c>
      <c r="M377" s="36" t="s">
        <v>17</v>
      </c>
      <c r="N377" s="6"/>
      <c r="O377" s="6"/>
      <c r="P377" s="6">
        <v>1854</v>
      </c>
      <c r="Q377" s="6"/>
      <c r="R377" s="6"/>
      <c r="S377" s="6">
        <v>1854</v>
      </c>
    </row>
    <row r="378" spans="1:19">
      <c r="A378" s="36" t="s">
        <v>334</v>
      </c>
      <c r="B378" s="6"/>
      <c r="C378" s="6">
        <v>256</v>
      </c>
      <c r="D378" s="6"/>
      <c r="E378" s="6">
        <v>512</v>
      </c>
      <c r="F378" s="6">
        <v>512</v>
      </c>
      <c r="G378" s="6">
        <v>1280</v>
      </c>
      <c r="M378" s="36" t="s">
        <v>334</v>
      </c>
      <c r="N378" s="6"/>
      <c r="O378" s="6">
        <v>256</v>
      </c>
      <c r="P378" s="6"/>
      <c r="Q378" s="6">
        <v>512</v>
      </c>
      <c r="R378" s="6">
        <v>512</v>
      </c>
      <c r="S378" s="6">
        <v>1280</v>
      </c>
    </row>
    <row r="379" spans="1:19">
      <c r="A379" s="36" t="s">
        <v>385</v>
      </c>
      <c r="B379" s="6">
        <v>414</v>
      </c>
      <c r="C379" s="6">
        <v>256</v>
      </c>
      <c r="D379" s="6">
        <v>256</v>
      </c>
      <c r="E379" s="6"/>
      <c r="F379" s="6"/>
      <c r="G379" s="6">
        <v>926</v>
      </c>
      <c r="M379" s="36" t="s">
        <v>385</v>
      </c>
      <c r="N379" s="6">
        <v>414</v>
      </c>
      <c r="O379" s="6">
        <v>256</v>
      </c>
      <c r="P379" s="6">
        <v>256</v>
      </c>
      <c r="Q379" s="6"/>
      <c r="R379" s="6"/>
      <c r="S379" s="6">
        <v>926</v>
      </c>
    </row>
    <row r="380" spans="1:19">
      <c r="A380" s="36" t="s">
        <v>110</v>
      </c>
      <c r="B380" s="6"/>
      <c r="C380" s="6">
        <v>660</v>
      </c>
      <c r="D380" s="6"/>
      <c r="E380" s="6"/>
      <c r="F380" s="6"/>
      <c r="G380" s="6">
        <v>660</v>
      </c>
      <c r="M380" s="36" t="s">
        <v>110</v>
      </c>
      <c r="N380" s="6"/>
      <c r="O380" s="6">
        <v>660</v>
      </c>
      <c r="P380" s="6"/>
      <c r="Q380" s="6"/>
      <c r="R380" s="6"/>
      <c r="S380" s="6">
        <v>660</v>
      </c>
    </row>
    <row r="381" spans="1:19">
      <c r="A381" s="36" t="s">
        <v>400</v>
      </c>
      <c r="B381" s="6"/>
      <c r="C381" s="6"/>
      <c r="D381" s="6"/>
      <c r="E381" s="6">
        <v>333</v>
      </c>
      <c r="F381" s="6"/>
      <c r="G381" s="6">
        <v>333</v>
      </c>
      <c r="M381" s="36" t="s">
        <v>400</v>
      </c>
      <c r="N381" s="6"/>
      <c r="O381" s="6"/>
      <c r="P381" s="6"/>
      <c r="Q381" s="6">
        <v>333</v>
      </c>
      <c r="R381" s="6"/>
      <c r="S381" s="6">
        <v>333</v>
      </c>
    </row>
    <row r="382" spans="1:19">
      <c r="A382" s="36" t="s">
        <v>38</v>
      </c>
      <c r="B382" s="6">
        <v>0</v>
      </c>
      <c r="C382" s="6"/>
      <c r="D382" s="6"/>
      <c r="E382" s="6">
        <v>190</v>
      </c>
      <c r="F382" s="6"/>
      <c r="G382" s="6">
        <v>190</v>
      </c>
      <c r="M382" s="36" t="s">
        <v>38</v>
      </c>
      <c r="N382" s="6">
        <v>0</v>
      </c>
      <c r="O382" s="6"/>
      <c r="P382" s="6"/>
      <c r="Q382" s="6">
        <v>190</v>
      </c>
      <c r="R382" s="6"/>
      <c r="S382" s="6">
        <v>190</v>
      </c>
    </row>
    <row r="383" spans="1:19">
      <c r="A383" s="7" t="s">
        <v>136</v>
      </c>
      <c r="B383" s="6">
        <v>15914</v>
      </c>
      <c r="C383" s="6">
        <v>8824</v>
      </c>
      <c r="D383" s="6">
        <v>10756</v>
      </c>
      <c r="E383" s="6">
        <v>13905</v>
      </c>
      <c r="F383" s="6">
        <v>9611</v>
      </c>
      <c r="G383" s="6">
        <v>59010</v>
      </c>
      <c r="M383" s="37" t="s">
        <v>136</v>
      </c>
      <c r="N383" s="38">
        <v>15914</v>
      </c>
      <c r="O383" s="38">
        <v>8824</v>
      </c>
      <c r="P383" s="38">
        <v>10756</v>
      </c>
      <c r="Q383" s="38">
        <v>13905</v>
      </c>
      <c r="R383" s="38">
        <v>9611</v>
      </c>
      <c r="S383" s="38">
        <v>59010</v>
      </c>
    </row>
    <row r="384" spans="1:19">
      <c r="A384" s="36" t="s">
        <v>151</v>
      </c>
      <c r="B384" s="6">
        <v>7759</v>
      </c>
      <c r="C384" s="6">
        <v>6364</v>
      </c>
      <c r="D384" s="6">
        <v>8040</v>
      </c>
      <c r="E384" s="6">
        <v>3201</v>
      </c>
      <c r="F384" s="6">
        <v>6782</v>
      </c>
      <c r="G384" s="6">
        <v>32146</v>
      </c>
      <c r="M384" s="36" t="s">
        <v>151</v>
      </c>
      <c r="N384" s="6">
        <v>7759</v>
      </c>
      <c r="O384" s="6">
        <v>6364</v>
      </c>
      <c r="P384" s="6">
        <v>8040</v>
      </c>
      <c r="Q384" s="6">
        <v>3201</v>
      </c>
      <c r="R384" s="6">
        <v>6782</v>
      </c>
      <c r="S384" s="6">
        <v>32146</v>
      </c>
    </row>
    <row r="385" spans="1:19">
      <c r="A385" s="36" t="s">
        <v>38</v>
      </c>
      <c r="B385" s="6">
        <v>3327</v>
      </c>
      <c r="C385" s="6">
        <v>853</v>
      </c>
      <c r="D385" s="6"/>
      <c r="E385" s="6">
        <v>4633</v>
      </c>
      <c r="F385" s="6">
        <v>2325</v>
      </c>
      <c r="G385" s="6">
        <v>11138</v>
      </c>
      <c r="M385" s="36" t="s">
        <v>38</v>
      </c>
      <c r="N385" s="6">
        <v>3327</v>
      </c>
      <c r="O385" s="6">
        <v>853</v>
      </c>
      <c r="P385" s="6"/>
      <c r="Q385" s="6">
        <v>4633</v>
      </c>
      <c r="R385" s="6">
        <v>2325</v>
      </c>
      <c r="S385" s="6">
        <v>11138</v>
      </c>
    </row>
    <row r="386" spans="1:19">
      <c r="A386" s="36" t="s">
        <v>281</v>
      </c>
      <c r="B386" s="6">
        <v>582</v>
      </c>
      <c r="C386" s="6">
        <v>666</v>
      </c>
      <c r="D386" s="6">
        <v>585</v>
      </c>
      <c r="E386" s="6">
        <v>4992</v>
      </c>
      <c r="F386" s="6"/>
      <c r="G386" s="6">
        <v>6825</v>
      </c>
      <c r="M386" s="36" t="s">
        <v>281</v>
      </c>
      <c r="N386" s="6">
        <v>582</v>
      </c>
      <c r="O386" s="6">
        <v>666</v>
      </c>
      <c r="P386" s="6">
        <v>585</v>
      </c>
      <c r="Q386" s="6">
        <v>4992</v>
      </c>
      <c r="R386" s="6"/>
      <c r="S386" s="6">
        <v>6825</v>
      </c>
    </row>
    <row r="387" spans="1:19">
      <c r="A387" s="36" t="s">
        <v>239</v>
      </c>
      <c r="B387" s="6">
        <v>3761</v>
      </c>
      <c r="C387" s="6">
        <v>504</v>
      </c>
      <c r="D387" s="6"/>
      <c r="E387" s="6"/>
      <c r="F387" s="6"/>
      <c r="G387" s="6">
        <v>4265</v>
      </c>
      <c r="M387" s="36" t="s">
        <v>239</v>
      </c>
      <c r="N387" s="6">
        <v>3761</v>
      </c>
      <c r="O387" s="6">
        <v>504</v>
      </c>
      <c r="P387" s="6"/>
      <c r="Q387" s="6"/>
      <c r="R387" s="6"/>
      <c r="S387" s="6">
        <v>4265</v>
      </c>
    </row>
    <row r="388" spans="1:19">
      <c r="A388" s="36" t="s">
        <v>141</v>
      </c>
      <c r="B388" s="6"/>
      <c r="C388" s="6">
        <v>437</v>
      </c>
      <c r="D388" s="6">
        <v>1132</v>
      </c>
      <c r="E388" s="6"/>
      <c r="F388" s="6">
        <v>504</v>
      </c>
      <c r="G388" s="6">
        <v>2073</v>
      </c>
      <c r="M388" s="36" t="s">
        <v>141</v>
      </c>
      <c r="N388" s="6"/>
      <c r="O388" s="6">
        <v>437</v>
      </c>
      <c r="P388" s="6">
        <v>1132</v>
      </c>
      <c r="Q388" s="6"/>
      <c r="R388" s="6">
        <v>504</v>
      </c>
      <c r="S388" s="6">
        <v>2073</v>
      </c>
    </row>
    <row r="389" spans="1:19">
      <c r="A389" s="36" t="s">
        <v>400</v>
      </c>
      <c r="B389" s="6"/>
      <c r="C389" s="6"/>
      <c r="D389" s="6">
        <v>999</v>
      </c>
      <c r="E389" s="6">
        <v>499</v>
      </c>
      <c r="F389" s="6"/>
      <c r="G389" s="6">
        <v>1498</v>
      </c>
      <c r="M389" s="36" t="s">
        <v>400</v>
      </c>
      <c r="N389" s="6"/>
      <c r="O389" s="6"/>
      <c r="P389" s="6">
        <v>999</v>
      </c>
      <c r="Q389" s="6">
        <v>499</v>
      </c>
      <c r="R389" s="6"/>
      <c r="S389" s="6">
        <v>1498</v>
      </c>
    </row>
    <row r="390" spans="1:19">
      <c r="A390" s="36" t="s">
        <v>390</v>
      </c>
      <c r="B390" s="6"/>
      <c r="C390" s="6"/>
      <c r="D390" s="6"/>
      <c r="E390" s="6">
        <v>580</v>
      </c>
      <c r="F390" s="6"/>
      <c r="G390" s="6">
        <v>580</v>
      </c>
      <c r="M390" s="36" t="s">
        <v>390</v>
      </c>
      <c r="N390" s="6"/>
      <c r="O390" s="6"/>
      <c r="P390" s="6"/>
      <c r="Q390" s="6">
        <v>580</v>
      </c>
      <c r="R390" s="6"/>
      <c r="S390" s="6">
        <v>580</v>
      </c>
    </row>
    <row r="391" spans="1:19">
      <c r="A391" s="36" t="s">
        <v>127</v>
      </c>
      <c r="B391" s="6">
        <v>485</v>
      </c>
      <c r="C391" s="6"/>
      <c r="D391" s="6"/>
      <c r="E391" s="6"/>
      <c r="F391" s="6"/>
      <c r="G391" s="6">
        <v>485</v>
      </c>
      <c r="M391" s="36" t="s">
        <v>127</v>
      </c>
      <c r="N391" s="6">
        <v>485</v>
      </c>
      <c r="O391" s="6"/>
      <c r="P391" s="6"/>
      <c r="Q391" s="6"/>
      <c r="R391" s="6"/>
      <c r="S391" s="6">
        <v>485</v>
      </c>
    </row>
    <row r="392" spans="1:19">
      <c r="A392" s="7" t="s">
        <v>139</v>
      </c>
      <c r="B392" s="6">
        <v>44274</v>
      </c>
      <c r="C392" s="6">
        <v>36547</v>
      </c>
      <c r="D392" s="6">
        <v>31686</v>
      </c>
      <c r="E392" s="6">
        <v>22418</v>
      </c>
      <c r="F392" s="6">
        <v>26547</v>
      </c>
      <c r="G392" s="6">
        <v>161472</v>
      </c>
      <c r="M392" s="37" t="s">
        <v>139</v>
      </c>
      <c r="N392" s="38">
        <v>44274</v>
      </c>
      <c r="O392" s="38">
        <v>36547</v>
      </c>
      <c r="P392" s="38">
        <v>31686</v>
      </c>
      <c r="Q392" s="38">
        <v>22418</v>
      </c>
      <c r="R392" s="38">
        <v>26547</v>
      </c>
      <c r="S392" s="38">
        <v>161472</v>
      </c>
    </row>
    <row r="393" spans="1:19">
      <c r="A393" s="36" t="s">
        <v>151</v>
      </c>
      <c r="B393" s="6">
        <v>13806</v>
      </c>
      <c r="C393" s="6">
        <v>16487</v>
      </c>
      <c r="D393" s="6">
        <v>13040</v>
      </c>
      <c r="E393" s="6">
        <v>6600</v>
      </c>
      <c r="F393" s="6">
        <v>10729</v>
      </c>
      <c r="G393" s="6">
        <v>60662</v>
      </c>
      <c r="M393" s="36" t="s">
        <v>151</v>
      </c>
      <c r="N393" s="6">
        <v>13806</v>
      </c>
      <c r="O393" s="6">
        <v>16487</v>
      </c>
      <c r="P393" s="6">
        <v>13040</v>
      </c>
      <c r="Q393" s="6">
        <v>6600</v>
      </c>
      <c r="R393" s="6">
        <v>10729</v>
      </c>
      <c r="S393" s="6">
        <v>60662</v>
      </c>
    </row>
    <row r="394" spans="1:19">
      <c r="A394" s="36" t="s">
        <v>281</v>
      </c>
      <c r="B394" s="6">
        <v>10762</v>
      </c>
      <c r="C394" s="6">
        <v>4895</v>
      </c>
      <c r="D394" s="6">
        <v>9787</v>
      </c>
      <c r="E394" s="6">
        <v>6992</v>
      </c>
      <c r="F394" s="6">
        <v>4810</v>
      </c>
      <c r="G394" s="6">
        <v>37246</v>
      </c>
      <c r="M394" s="36" t="s">
        <v>281</v>
      </c>
      <c r="N394" s="6">
        <v>10762</v>
      </c>
      <c r="O394" s="6">
        <v>4895</v>
      </c>
      <c r="P394" s="6">
        <v>9787</v>
      </c>
      <c r="Q394" s="6">
        <v>6992</v>
      </c>
      <c r="R394" s="6">
        <v>4810</v>
      </c>
      <c r="S394" s="6">
        <v>37246</v>
      </c>
    </row>
    <row r="395" spans="1:19">
      <c r="A395" s="36" t="s">
        <v>38</v>
      </c>
      <c r="B395" s="6">
        <v>10948</v>
      </c>
      <c r="C395" s="6">
        <v>9443</v>
      </c>
      <c r="D395" s="6">
        <v>1581</v>
      </c>
      <c r="E395" s="6">
        <v>4003</v>
      </c>
      <c r="F395" s="6">
        <v>8348</v>
      </c>
      <c r="G395" s="6">
        <v>34323</v>
      </c>
      <c r="M395" s="36" t="s">
        <v>38</v>
      </c>
      <c r="N395" s="6">
        <v>10948</v>
      </c>
      <c r="O395" s="6">
        <v>9443</v>
      </c>
      <c r="P395" s="6">
        <v>1581</v>
      </c>
      <c r="Q395" s="6">
        <v>4003</v>
      </c>
      <c r="R395" s="6">
        <v>8348</v>
      </c>
      <c r="S395" s="6">
        <v>34323</v>
      </c>
    </row>
    <row r="396" spans="1:19">
      <c r="A396" s="36" t="s">
        <v>141</v>
      </c>
      <c r="B396" s="6">
        <v>1854</v>
      </c>
      <c r="C396" s="6">
        <v>1480</v>
      </c>
      <c r="D396" s="6">
        <v>4676</v>
      </c>
      <c r="E396" s="6">
        <v>871</v>
      </c>
      <c r="F396" s="6">
        <v>2660</v>
      </c>
      <c r="G396" s="6">
        <v>11541</v>
      </c>
      <c r="M396" s="36" t="s">
        <v>141</v>
      </c>
      <c r="N396" s="6">
        <v>1854</v>
      </c>
      <c r="O396" s="6">
        <v>1480</v>
      </c>
      <c r="P396" s="6">
        <v>4676</v>
      </c>
      <c r="Q396" s="6">
        <v>871</v>
      </c>
      <c r="R396" s="6">
        <v>2660</v>
      </c>
      <c r="S396" s="6">
        <v>11541</v>
      </c>
    </row>
    <row r="397" spans="1:19">
      <c r="A397" s="36" t="s">
        <v>127</v>
      </c>
      <c r="B397" s="6">
        <v>3924</v>
      </c>
      <c r="C397" s="6">
        <v>750</v>
      </c>
      <c r="D397" s="6">
        <v>1464</v>
      </c>
      <c r="E397" s="6"/>
      <c r="F397" s="6"/>
      <c r="G397" s="6">
        <v>6138</v>
      </c>
      <c r="M397" s="36" t="s">
        <v>127</v>
      </c>
      <c r="N397" s="6">
        <v>3924</v>
      </c>
      <c r="O397" s="6">
        <v>750</v>
      </c>
      <c r="P397" s="6">
        <v>1464</v>
      </c>
      <c r="Q397" s="6"/>
      <c r="R397" s="6"/>
      <c r="S397" s="6">
        <v>6138</v>
      </c>
    </row>
    <row r="398" spans="1:19">
      <c r="A398" s="36" t="s">
        <v>390</v>
      </c>
      <c r="B398" s="6">
        <v>850</v>
      </c>
      <c r="C398" s="6">
        <v>1799</v>
      </c>
      <c r="D398" s="6">
        <v>1138</v>
      </c>
      <c r="E398" s="6">
        <v>2038</v>
      </c>
      <c r="F398" s="6"/>
      <c r="G398" s="6">
        <v>5825</v>
      </c>
      <c r="M398" s="36" t="s">
        <v>390</v>
      </c>
      <c r="N398" s="6">
        <v>850</v>
      </c>
      <c r="O398" s="6">
        <v>1799</v>
      </c>
      <c r="P398" s="6">
        <v>1138</v>
      </c>
      <c r="Q398" s="6">
        <v>2038</v>
      </c>
      <c r="R398" s="6"/>
      <c r="S398" s="6">
        <v>5825</v>
      </c>
    </row>
    <row r="399" spans="1:19">
      <c r="A399" s="36" t="s">
        <v>239</v>
      </c>
      <c r="B399" s="6">
        <v>2130</v>
      </c>
      <c r="C399" s="6">
        <v>852</v>
      </c>
      <c r="D399" s="6"/>
      <c r="E399" s="6"/>
      <c r="F399" s="6"/>
      <c r="G399" s="6">
        <v>2982</v>
      </c>
      <c r="M399" s="36" t="s">
        <v>239</v>
      </c>
      <c r="N399" s="6">
        <v>2130</v>
      </c>
      <c r="O399" s="6">
        <v>852</v>
      </c>
      <c r="P399" s="6"/>
      <c r="Q399" s="6"/>
      <c r="R399" s="6"/>
      <c r="S399" s="6">
        <v>2982</v>
      </c>
    </row>
    <row r="400" spans="1:19">
      <c r="A400" s="36" t="s">
        <v>400</v>
      </c>
      <c r="B400" s="6"/>
      <c r="C400" s="6"/>
      <c r="D400" s="6"/>
      <c r="E400" s="6">
        <v>1914</v>
      </c>
      <c r="F400" s="6"/>
      <c r="G400" s="6">
        <v>1914</v>
      </c>
      <c r="M400" s="36" t="s">
        <v>400</v>
      </c>
      <c r="N400" s="6"/>
      <c r="O400" s="6"/>
      <c r="P400" s="6"/>
      <c r="Q400" s="6">
        <v>1914</v>
      </c>
      <c r="R400" s="6"/>
      <c r="S400" s="6">
        <v>1914</v>
      </c>
    </row>
    <row r="401" spans="1:20">
      <c r="A401" s="36" t="s">
        <v>110</v>
      </c>
      <c r="B401" s="6"/>
      <c r="C401" s="6">
        <v>841</v>
      </c>
      <c r="D401" s="6"/>
      <c r="E401" s="6"/>
      <c r="F401" s="6"/>
      <c r="G401" s="6">
        <v>841</v>
      </c>
      <c r="M401" s="36" t="s">
        <v>110</v>
      </c>
      <c r="N401" s="6"/>
      <c r="O401" s="6">
        <v>841</v>
      </c>
      <c r="P401" s="6"/>
      <c r="Q401" s="6"/>
      <c r="R401" s="6"/>
      <c r="S401" s="6">
        <v>841</v>
      </c>
    </row>
    <row r="402" spans="1:20" ht="13.8">
      <c r="A402" s="7" t="s">
        <v>455</v>
      </c>
      <c r="B402" s="6">
        <v>511526</v>
      </c>
      <c r="C402" s="6">
        <v>447766.36999999994</v>
      </c>
      <c r="D402" s="6">
        <v>483414.57</v>
      </c>
      <c r="E402" s="6">
        <v>305072.3</v>
      </c>
      <c r="F402" s="6">
        <v>312924.62</v>
      </c>
      <c r="G402" s="6">
        <v>2060703.8599999999</v>
      </c>
      <c r="M402" s="22" t="s">
        <v>455</v>
      </c>
      <c r="N402" s="22">
        <v>511526</v>
      </c>
      <c r="O402" s="22">
        <v>447766.36999999994</v>
      </c>
      <c r="P402" s="22">
        <v>483414.57</v>
      </c>
      <c r="Q402" s="22">
        <v>305072.3</v>
      </c>
      <c r="R402" s="22">
        <v>312924.62</v>
      </c>
      <c r="S402" s="22">
        <v>2060703.8599999999</v>
      </c>
    </row>
    <row r="404" spans="1:20">
      <c r="A404" s="7"/>
    </row>
    <row r="405" spans="1:20" ht="17.399999999999999">
      <c r="A405" s="4" t="s">
        <v>3</v>
      </c>
      <c r="B405" t="s">
        <v>463</v>
      </c>
      <c r="M405" s="12" t="s">
        <v>497</v>
      </c>
    </row>
    <row r="407" spans="1:20" hidden="1">
      <c r="A407" s="4" t="s">
        <v>464</v>
      </c>
      <c r="B407" s="4" t="s">
        <v>454</v>
      </c>
    </row>
    <row r="408" spans="1:20" ht="27.6">
      <c r="A408" s="4" t="s">
        <v>456</v>
      </c>
      <c r="B408" s="2" t="s">
        <v>457</v>
      </c>
      <c r="C408" s="2" t="s">
        <v>458</v>
      </c>
      <c r="D408" s="2" t="s">
        <v>459</v>
      </c>
      <c r="E408" s="2" t="s">
        <v>460</v>
      </c>
      <c r="F408" s="2" t="s">
        <v>461</v>
      </c>
      <c r="G408" s="2" t="s">
        <v>462</v>
      </c>
      <c r="H408" s="2" t="s">
        <v>455</v>
      </c>
      <c r="M408" s="20" t="s">
        <v>477</v>
      </c>
      <c r="N408" s="20" t="s">
        <v>457</v>
      </c>
      <c r="O408" s="20" t="s">
        <v>458</v>
      </c>
      <c r="P408" s="20" t="s">
        <v>459</v>
      </c>
      <c r="Q408" s="20" t="s">
        <v>460</v>
      </c>
      <c r="R408" s="20" t="s">
        <v>461</v>
      </c>
      <c r="S408" s="20" t="s">
        <v>510</v>
      </c>
      <c r="T408" s="39" t="s">
        <v>499</v>
      </c>
    </row>
    <row r="409" spans="1:20">
      <c r="A409" s="7" t="s">
        <v>295</v>
      </c>
      <c r="B409" s="6">
        <v>5221</v>
      </c>
      <c r="C409" s="6">
        <v>8568</v>
      </c>
      <c r="D409" s="6">
        <v>117</v>
      </c>
      <c r="E409" s="6">
        <v>50</v>
      </c>
      <c r="F409" s="6">
        <v>79</v>
      </c>
      <c r="G409" s="6">
        <v>34</v>
      </c>
      <c r="H409" s="6">
        <v>14069</v>
      </c>
      <c r="M409" t="s">
        <v>295</v>
      </c>
      <c r="N409" s="21">
        <v>5221</v>
      </c>
      <c r="O409" s="21">
        <v>8568</v>
      </c>
      <c r="P409" s="21">
        <v>117</v>
      </c>
      <c r="Q409">
        <v>50</v>
      </c>
      <c r="R409">
        <v>79</v>
      </c>
      <c r="S409" s="6">
        <f t="shared" ref="S409:S435" si="9">SUM(N409:R409)</f>
        <v>14035</v>
      </c>
      <c r="T409" s="40">
        <f>+S409/$S$436</f>
        <v>0.71849083649022216</v>
      </c>
    </row>
    <row r="410" spans="1:20">
      <c r="A410" s="7" t="s">
        <v>394</v>
      </c>
      <c r="B410" s="6">
        <v>320</v>
      </c>
      <c r="C410" s="6">
        <v>216</v>
      </c>
      <c r="D410" s="6">
        <v>318</v>
      </c>
      <c r="E410" s="6">
        <v>260</v>
      </c>
      <c r="F410" s="6">
        <v>209</v>
      </c>
      <c r="G410" s="6">
        <v>1242</v>
      </c>
      <c r="H410" s="6">
        <v>2565</v>
      </c>
      <c r="M410" t="s">
        <v>394</v>
      </c>
      <c r="N410" s="21">
        <v>320</v>
      </c>
      <c r="O410" s="21">
        <v>216</v>
      </c>
      <c r="P410" s="21">
        <v>318</v>
      </c>
      <c r="Q410">
        <v>260</v>
      </c>
      <c r="R410">
        <v>209</v>
      </c>
      <c r="S410" s="6">
        <f t="shared" si="9"/>
        <v>1323</v>
      </c>
      <c r="T410" s="40">
        <f t="shared" ref="T410:T436" si="10">+S410/$S$436</f>
        <v>6.7728063888604487E-2</v>
      </c>
    </row>
    <row r="411" spans="1:20">
      <c r="A411" s="7" t="s">
        <v>345</v>
      </c>
      <c r="B411" s="6">
        <v>388</v>
      </c>
      <c r="C411" s="6">
        <v>368</v>
      </c>
      <c r="D411" s="6">
        <v>94</v>
      </c>
      <c r="E411" s="6"/>
      <c r="F411" s="6">
        <v>150</v>
      </c>
      <c r="G411" s="6">
        <v>189</v>
      </c>
      <c r="H411" s="6">
        <v>1189</v>
      </c>
      <c r="M411" t="s">
        <v>345</v>
      </c>
      <c r="N411" s="21">
        <v>388</v>
      </c>
      <c r="O411" s="21">
        <v>368</v>
      </c>
      <c r="P411" s="21">
        <v>94</v>
      </c>
      <c r="R411">
        <v>150</v>
      </c>
      <c r="S411" s="6">
        <f t="shared" si="9"/>
        <v>1000</v>
      </c>
      <c r="T411" s="40">
        <f t="shared" si="10"/>
        <v>5.1192792054878672E-2</v>
      </c>
    </row>
    <row r="412" spans="1:20">
      <c r="A412" s="7" t="s">
        <v>211</v>
      </c>
      <c r="B412" s="6">
        <v>176</v>
      </c>
      <c r="C412" s="6">
        <v>141</v>
      </c>
      <c r="D412" s="6">
        <v>112</v>
      </c>
      <c r="E412" s="6">
        <v>116</v>
      </c>
      <c r="F412" s="6">
        <v>153</v>
      </c>
      <c r="G412" s="6">
        <v>214</v>
      </c>
      <c r="H412" s="6">
        <v>912</v>
      </c>
      <c r="M412" t="s">
        <v>211</v>
      </c>
      <c r="N412" s="21">
        <v>176</v>
      </c>
      <c r="O412" s="21">
        <v>141</v>
      </c>
      <c r="P412" s="21">
        <v>112</v>
      </c>
      <c r="Q412">
        <v>116</v>
      </c>
      <c r="R412">
        <v>153</v>
      </c>
      <c r="S412" s="6">
        <f t="shared" si="9"/>
        <v>698</v>
      </c>
      <c r="T412" s="40">
        <f t="shared" si="10"/>
        <v>3.5732568854305313E-2</v>
      </c>
    </row>
    <row r="413" spans="1:20">
      <c r="A413" s="7" t="s">
        <v>125</v>
      </c>
      <c r="B413" s="6">
        <v>74</v>
      </c>
      <c r="C413" s="6">
        <v>252</v>
      </c>
      <c r="D413" s="6">
        <v>80</v>
      </c>
      <c r="E413" s="6">
        <v>42</v>
      </c>
      <c r="F413" s="6">
        <v>100</v>
      </c>
      <c r="G413" s="6"/>
      <c r="H413" s="6">
        <v>548</v>
      </c>
      <c r="M413" t="s">
        <v>125</v>
      </c>
      <c r="N413" s="21">
        <v>74</v>
      </c>
      <c r="O413" s="21">
        <v>252</v>
      </c>
      <c r="P413" s="21">
        <v>80</v>
      </c>
      <c r="Q413">
        <v>42</v>
      </c>
      <c r="R413">
        <v>100</v>
      </c>
      <c r="S413" s="6">
        <f t="shared" si="9"/>
        <v>548</v>
      </c>
      <c r="T413" s="40">
        <f t="shared" si="10"/>
        <v>2.8053650046073512E-2</v>
      </c>
    </row>
    <row r="414" spans="1:20">
      <c r="A414" s="7" t="s">
        <v>449</v>
      </c>
      <c r="B414" s="6">
        <v>61</v>
      </c>
      <c r="C414" s="6">
        <v>57</v>
      </c>
      <c r="D414" s="6">
        <v>57</v>
      </c>
      <c r="E414" s="6">
        <v>51</v>
      </c>
      <c r="F414" s="6">
        <v>47</v>
      </c>
      <c r="G414" s="6">
        <v>55</v>
      </c>
      <c r="H414" s="6">
        <v>328</v>
      </c>
      <c r="M414" t="s">
        <v>449</v>
      </c>
      <c r="N414" s="21">
        <v>61</v>
      </c>
      <c r="O414" s="21">
        <v>57</v>
      </c>
      <c r="P414" s="21">
        <v>57</v>
      </c>
      <c r="Q414">
        <v>51</v>
      </c>
      <c r="R414">
        <v>47</v>
      </c>
      <c r="S414" s="6">
        <f t="shared" si="9"/>
        <v>273</v>
      </c>
      <c r="T414" s="40">
        <f t="shared" si="10"/>
        <v>1.3975632230981878E-2</v>
      </c>
    </row>
    <row r="415" spans="1:20">
      <c r="A415" s="7" t="s">
        <v>441</v>
      </c>
      <c r="B415" s="6">
        <v>59</v>
      </c>
      <c r="C415" s="6">
        <v>53</v>
      </c>
      <c r="D415" s="6">
        <v>44</v>
      </c>
      <c r="E415" s="6">
        <v>53</v>
      </c>
      <c r="F415" s="6">
        <v>39</v>
      </c>
      <c r="G415" s="6">
        <v>69</v>
      </c>
      <c r="H415" s="6">
        <v>317</v>
      </c>
      <c r="M415" t="s">
        <v>416</v>
      </c>
      <c r="N415" s="21">
        <v>76</v>
      </c>
      <c r="O415" s="21">
        <v>55</v>
      </c>
      <c r="P415" s="21">
        <v>66</v>
      </c>
      <c r="Q415">
        <v>41</v>
      </c>
      <c r="R415">
        <v>27</v>
      </c>
      <c r="S415" s="6">
        <f t="shared" si="9"/>
        <v>265</v>
      </c>
      <c r="T415" s="40">
        <f t="shared" si="10"/>
        <v>1.3566089894542848E-2</v>
      </c>
    </row>
    <row r="416" spans="1:20">
      <c r="A416" s="7" t="s">
        <v>416</v>
      </c>
      <c r="B416" s="6">
        <v>76</v>
      </c>
      <c r="C416" s="6">
        <v>55</v>
      </c>
      <c r="D416" s="6">
        <v>66</v>
      </c>
      <c r="E416" s="6">
        <v>41</v>
      </c>
      <c r="F416" s="6">
        <v>27</v>
      </c>
      <c r="G416" s="6">
        <v>21</v>
      </c>
      <c r="H416" s="6">
        <v>286</v>
      </c>
      <c r="M416" t="s">
        <v>441</v>
      </c>
      <c r="N416" s="21">
        <v>59</v>
      </c>
      <c r="O416" s="21">
        <v>53</v>
      </c>
      <c r="P416" s="21">
        <v>44</v>
      </c>
      <c r="Q416">
        <v>53</v>
      </c>
      <c r="R416">
        <v>39</v>
      </c>
      <c r="S416" s="6">
        <f t="shared" si="9"/>
        <v>248</v>
      </c>
      <c r="T416" s="40">
        <f t="shared" si="10"/>
        <v>1.2695812429609911E-2</v>
      </c>
    </row>
    <row r="417" spans="1:20">
      <c r="A417" s="7" t="s">
        <v>383</v>
      </c>
      <c r="B417" s="6">
        <v>44</v>
      </c>
      <c r="C417" s="6">
        <v>33</v>
      </c>
      <c r="D417" s="6">
        <v>17</v>
      </c>
      <c r="E417" s="6"/>
      <c r="F417" s="6">
        <v>39</v>
      </c>
      <c r="G417" s="6">
        <v>49</v>
      </c>
      <c r="H417" s="6">
        <v>182</v>
      </c>
      <c r="M417" t="s">
        <v>279</v>
      </c>
      <c r="N417" s="21">
        <v>51</v>
      </c>
      <c r="O417" s="21">
        <v>58</v>
      </c>
      <c r="P417" s="21">
        <v>25</v>
      </c>
      <c r="S417" s="6">
        <f t="shared" si="9"/>
        <v>134</v>
      </c>
      <c r="T417" s="40">
        <f t="shared" si="10"/>
        <v>6.8598341353537425E-3</v>
      </c>
    </row>
    <row r="418" spans="1:20">
      <c r="A418" s="7" t="s">
        <v>319</v>
      </c>
      <c r="B418" s="6">
        <v>2</v>
      </c>
      <c r="C418" s="6"/>
      <c r="D418" s="6">
        <v>67</v>
      </c>
      <c r="E418" s="6"/>
      <c r="F418" s="6">
        <v>58</v>
      </c>
      <c r="G418" s="6">
        <v>42</v>
      </c>
      <c r="H418" s="6">
        <v>169</v>
      </c>
      <c r="M418" t="s">
        <v>383</v>
      </c>
      <c r="N418" s="21">
        <v>44</v>
      </c>
      <c r="O418" s="21">
        <v>33</v>
      </c>
      <c r="P418" s="21">
        <v>17</v>
      </c>
      <c r="R418">
        <v>39</v>
      </c>
      <c r="S418" s="6">
        <f t="shared" si="9"/>
        <v>133</v>
      </c>
      <c r="T418" s="40">
        <f t="shared" si="10"/>
        <v>6.8086413432988631E-3</v>
      </c>
    </row>
    <row r="419" spans="1:20">
      <c r="A419" s="7" t="s">
        <v>431</v>
      </c>
      <c r="B419" s="6"/>
      <c r="C419" s="6"/>
      <c r="D419" s="6">
        <v>84</v>
      </c>
      <c r="E419" s="6"/>
      <c r="F419" s="6"/>
      <c r="G419" s="6">
        <v>79</v>
      </c>
      <c r="H419" s="6">
        <v>163</v>
      </c>
      <c r="M419" t="s">
        <v>319</v>
      </c>
      <c r="N419" s="21">
        <v>2</v>
      </c>
      <c r="O419" s="21"/>
      <c r="P419" s="21">
        <v>67</v>
      </c>
      <c r="R419">
        <v>58</v>
      </c>
      <c r="S419" s="6">
        <f t="shared" si="9"/>
        <v>127</v>
      </c>
      <c r="T419" s="40">
        <f t="shared" si="10"/>
        <v>6.5014845909695911E-3</v>
      </c>
    </row>
    <row r="420" spans="1:20">
      <c r="A420" s="7" t="s">
        <v>323</v>
      </c>
      <c r="B420" s="6">
        <v>18</v>
      </c>
      <c r="C420" s="6">
        <v>31</v>
      </c>
      <c r="D420" s="6">
        <v>26</v>
      </c>
      <c r="E420" s="6">
        <v>20</v>
      </c>
      <c r="F420" s="6">
        <v>28</v>
      </c>
      <c r="G420" s="6">
        <v>31</v>
      </c>
      <c r="H420" s="6">
        <v>154</v>
      </c>
      <c r="M420" t="s">
        <v>323</v>
      </c>
      <c r="N420" s="21">
        <v>18</v>
      </c>
      <c r="O420" s="21">
        <v>31</v>
      </c>
      <c r="P420" s="21">
        <v>26</v>
      </c>
      <c r="Q420">
        <v>20</v>
      </c>
      <c r="R420">
        <v>28</v>
      </c>
      <c r="S420" s="6">
        <f t="shared" si="9"/>
        <v>123</v>
      </c>
      <c r="T420" s="40">
        <f t="shared" si="10"/>
        <v>6.2967134227500769E-3</v>
      </c>
    </row>
    <row r="421" spans="1:20">
      <c r="A421" s="7" t="s">
        <v>15</v>
      </c>
      <c r="B421" s="6">
        <v>14</v>
      </c>
      <c r="C421" s="6">
        <v>29</v>
      </c>
      <c r="D421" s="6">
        <v>25</v>
      </c>
      <c r="E421" s="6">
        <v>17</v>
      </c>
      <c r="F421" s="6">
        <v>9</v>
      </c>
      <c r="G421" s="6">
        <v>41</v>
      </c>
      <c r="H421" s="6">
        <v>135</v>
      </c>
      <c r="M421" t="s">
        <v>435</v>
      </c>
      <c r="N421" s="21">
        <v>1</v>
      </c>
      <c r="O421" s="21">
        <v>48</v>
      </c>
      <c r="P421" s="21">
        <v>36</v>
      </c>
      <c r="R421">
        <v>25</v>
      </c>
      <c r="S421" s="6">
        <f t="shared" si="9"/>
        <v>110</v>
      </c>
      <c r="T421" s="40">
        <f t="shared" si="10"/>
        <v>5.6312071260366543E-3</v>
      </c>
    </row>
    <row r="422" spans="1:20">
      <c r="A422" s="7" t="s">
        <v>435</v>
      </c>
      <c r="B422" s="6">
        <v>1</v>
      </c>
      <c r="C422" s="6">
        <v>48</v>
      </c>
      <c r="D422" s="6">
        <v>36</v>
      </c>
      <c r="E422" s="6"/>
      <c r="F422" s="6">
        <v>25</v>
      </c>
      <c r="G422" s="6">
        <v>25</v>
      </c>
      <c r="H422" s="6">
        <v>135</v>
      </c>
      <c r="M422" t="s">
        <v>197</v>
      </c>
      <c r="N422" s="21">
        <v>21</v>
      </c>
      <c r="O422" s="21">
        <v>29</v>
      </c>
      <c r="P422" s="21">
        <v>22</v>
      </c>
      <c r="Q422">
        <v>17</v>
      </c>
      <c r="R422">
        <v>17</v>
      </c>
      <c r="S422" s="6">
        <f t="shared" si="9"/>
        <v>106</v>
      </c>
      <c r="T422" s="40">
        <f t="shared" si="10"/>
        <v>5.4264359578171393E-3</v>
      </c>
    </row>
    <row r="423" spans="1:20">
      <c r="A423" s="7" t="s">
        <v>279</v>
      </c>
      <c r="B423" s="6">
        <v>51</v>
      </c>
      <c r="C423" s="6">
        <v>58</v>
      </c>
      <c r="D423" s="6">
        <v>25</v>
      </c>
      <c r="E423" s="6"/>
      <c r="F423" s="6"/>
      <c r="G423" s="6"/>
      <c r="H423" s="6">
        <v>134</v>
      </c>
      <c r="M423" t="s">
        <v>15</v>
      </c>
      <c r="N423" s="21">
        <v>14</v>
      </c>
      <c r="O423" s="21">
        <v>29</v>
      </c>
      <c r="P423" s="21">
        <v>25</v>
      </c>
      <c r="Q423">
        <v>17</v>
      </c>
      <c r="R423">
        <v>9</v>
      </c>
      <c r="S423" s="6">
        <f t="shared" si="9"/>
        <v>94</v>
      </c>
      <c r="T423" s="40">
        <f t="shared" si="10"/>
        <v>4.8121224531585951E-3</v>
      </c>
    </row>
    <row r="424" spans="1:20">
      <c r="A424" s="7" t="s">
        <v>197</v>
      </c>
      <c r="B424" s="6">
        <v>21</v>
      </c>
      <c r="C424" s="6">
        <v>29</v>
      </c>
      <c r="D424" s="6">
        <v>22</v>
      </c>
      <c r="E424" s="6">
        <v>17</v>
      </c>
      <c r="F424" s="6">
        <v>17</v>
      </c>
      <c r="G424" s="6">
        <v>16</v>
      </c>
      <c r="H424" s="6">
        <v>122</v>
      </c>
      <c r="M424" t="s">
        <v>431</v>
      </c>
      <c r="N424" s="21"/>
      <c r="O424" s="21"/>
      <c r="P424" s="21">
        <v>84</v>
      </c>
      <c r="S424" s="6">
        <f t="shared" si="9"/>
        <v>84</v>
      </c>
      <c r="T424" s="40">
        <f t="shared" si="10"/>
        <v>4.3001945326098089E-3</v>
      </c>
    </row>
    <row r="425" spans="1:20">
      <c r="A425" s="7" t="s">
        <v>332</v>
      </c>
      <c r="B425" s="6"/>
      <c r="C425" s="6"/>
      <c r="D425" s="6"/>
      <c r="E425" s="6">
        <v>30</v>
      </c>
      <c r="F425" s="6">
        <v>41</v>
      </c>
      <c r="G425" s="6"/>
      <c r="H425" s="6">
        <v>71</v>
      </c>
      <c r="M425" t="s">
        <v>332</v>
      </c>
      <c r="N425" s="21"/>
      <c r="O425" s="21"/>
      <c r="P425" s="21"/>
      <c r="Q425">
        <v>30</v>
      </c>
      <c r="R425">
        <v>41</v>
      </c>
      <c r="S425" s="6">
        <f t="shared" si="9"/>
        <v>71</v>
      </c>
      <c r="T425" s="40">
        <f t="shared" si="10"/>
        <v>3.6346882358963858E-3</v>
      </c>
    </row>
    <row r="426" spans="1:20">
      <c r="A426" s="7" t="s">
        <v>341</v>
      </c>
      <c r="B426" s="6">
        <v>5</v>
      </c>
      <c r="C426" s="6">
        <v>8</v>
      </c>
      <c r="D426" s="6">
        <v>3</v>
      </c>
      <c r="E426" s="6">
        <v>3</v>
      </c>
      <c r="F426" s="6">
        <v>14</v>
      </c>
      <c r="G426" s="6">
        <v>11</v>
      </c>
      <c r="H426" s="6">
        <v>44</v>
      </c>
      <c r="M426" t="s">
        <v>338</v>
      </c>
      <c r="N426" s="21">
        <v>8</v>
      </c>
      <c r="O426" s="21">
        <v>8</v>
      </c>
      <c r="P426" s="21"/>
      <c r="Q426">
        <v>18</v>
      </c>
      <c r="S426" s="6">
        <f t="shared" si="9"/>
        <v>34</v>
      </c>
      <c r="T426" s="40">
        <f t="shared" si="10"/>
        <v>1.7405549298658749E-3</v>
      </c>
    </row>
    <row r="427" spans="1:20">
      <c r="A427" s="7" t="s">
        <v>338</v>
      </c>
      <c r="B427" s="6">
        <v>8</v>
      </c>
      <c r="C427" s="6">
        <v>8</v>
      </c>
      <c r="D427" s="6"/>
      <c r="E427" s="6">
        <v>18</v>
      </c>
      <c r="F427" s="6"/>
      <c r="G427" s="6"/>
      <c r="H427" s="6">
        <v>34</v>
      </c>
      <c r="M427" t="s">
        <v>341</v>
      </c>
      <c r="N427" s="21">
        <v>5</v>
      </c>
      <c r="O427" s="21">
        <v>8</v>
      </c>
      <c r="P427" s="21">
        <v>3</v>
      </c>
      <c r="Q427">
        <v>3</v>
      </c>
      <c r="R427">
        <v>14</v>
      </c>
      <c r="S427" s="6">
        <f t="shared" si="9"/>
        <v>33</v>
      </c>
      <c r="T427" s="40">
        <f t="shared" si="10"/>
        <v>1.6893621378109961E-3</v>
      </c>
    </row>
    <row r="428" spans="1:20">
      <c r="A428" s="7" t="s">
        <v>289</v>
      </c>
      <c r="B428" s="6"/>
      <c r="C428" s="6"/>
      <c r="D428" s="6"/>
      <c r="E428" s="6"/>
      <c r="F428" s="6">
        <v>15</v>
      </c>
      <c r="G428" s="6">
        <v>18</v>
      </c>
      <c r="H428" s="6">
        <v>33</v>
      </c>
      <c r="M428" t="s">
        <v>102</v>
      </c>
      <c r="N428" s="21"/>
      <c r="O428" s="21">
        <v>9</v>
      </c>
      <c r="P428" s="21">
        <v>5</v>
      </c>
      <c r="Q428">
        <v>2</v>
      </c>
      <c r="R428">
        <v>12</v>
      </c>
      <c r="S428" s="6">
        <f t="shared" si="9"/>
        <v>28</v>
      </c>
      <c r="T428" s="40">
        <f t="shared" si="10"/>
        <v>1.4333981775366028E-3</v>
      </c>
    </row>
    <row r="429" spans="1:20">
      <c r="A429" s="7" t="s">
        <v>102</v>
      </c>
      <c r="B429" s="6"/>
      <c r="C429" s="6">
        <v>9</v>
      </c>
      <c r="D429" s="6">
        <v>5</v>
      </c>
      <c r="E429" s="6">
        <v>2</v>
      </c>
      <c r="F429" s="6">
        <v>12</v>
      </c>
      <c r="G429" s="6">
        <v>0</v>
      </c>
      <c r="H429" s="6">
        <v>28</v>
      </c>
      <c r="M429" t="s">
        <v>289</v>
      </c>
      <c r="N429" s="21"/>
      <c r="O429" s="21"/>
      <c r="P429" s="21"/>
      <c r="R429">
        <v>15</v>
      </c>
      <c r="S429" s="6">
        <f t="shared" si="9"/>
        <v>15</v>
      </c>
      <c r="T429" s="40">
        <f t="shared" si="10"/>
        <v>7.6789188082318006E-4</v>
      </c>
    </row>
    <row r="430" spans="1:20">
      <c r="A430" s="7" t="s">
        <v>112</v>
      </c>
      <c r="B430" s="6">
        <v>2</v>
      </c>
      <c r="C430" s="6">
        <v>7</v>
      </c>
      <c r="D430" s="6">
        <v>4</v>
      </c>
      <c r="E430" s="6"/>
      <c r="F430" s="6">
        <v>2</v>
      </c>
      <c r="G430" s="6">
        <v>6</v>
      </c>
      <c r="H430" s="6">
        <v>21</v>
      </c>
      <c r="M430" t="s">
        <v>112</v>
      </c>
      <c r="N430" s="21">
        <v>2</v>
      </c>
      <c r="O430" s="21">
        <v>7</v>
      </c>
      <c r="P430" s="21">
        <v>4</v>
      </c>
      <c r="R430">
        <v>2</v>
      </c>
      <c r="S430" s="6">
        <f t="shared" si="9"/>
        <v>15</v>
      </c>
      <c r="T430" s="40">
        <f t="shared" si="10"/>
        <v>7.6789188082318006E-4</v>
      </c>
    </row>
    <row r="431" spans="1:20">
      <c r="A431" s="7" t="s">
        <v>427</v>
      </c>
      <c r="B431" s="6"/>
      <c r="C431" s="6">
        <v>2</v>
      </c>
      <c r="D431" s="6"/>
      <c r="E431" s="6">
        <v>5</v>
      </c>
      <c r="F431" s="6">
        <v>4</v>
      </c>
      <c r="G431" s="6">
        <v>1</v>
      </c>
      <c r="H431" s="6">
        <v>12</v>
      </c>
      <c r="M431" t="s">
        <v>427</v>
      </c>
      <c r="N431" s="21"/>
      <c r="O431" s="21">
        <v>2</v>
      </c>
      <c r="P431" s="21"/>
      <c r="Q431">
        <v>5</v>
      </c>
      <c r="R431">
        <v>4</v>
      </c>
      <c r="S431" s="6">
        <f t="shared" si="9"/>
        <v>11</v>
      </c>
      <c r="T431" s="40">
        <f t="shared" si="10"/>
        <v>5.6312071260366538E-4</v>
      </c>
    </row>
    <row r="432" spans="1:20">
      <c r="A432" s="7" t="s">
        <v>96</v>
      </c>
      <c r="B432" s="6"/>
      <c r="C432" s="6">
        <v>11</v>
      </c>
      <c r="D432" s="6"/>
      <c r="E432" s="6"/>
      <c r="F432" s="6"/>
      <c r="G432" s="6"/>
      <c r="H432" s="6">
        <v>11</v>
      </c>
      <c r="M432" t="s">
        <v>96</v>
      </c>
      <c r="N432" s="21"/>
      <c r="O432" s="21">
        <v>11</v>
      </c>
      <c r="P432" s="21"/>
      <c r="S432" s="6">
        <f t="shared" si="9"/>
        <v>11</v>
      </c>
      <c r="T432" s="40">
        <f t="shared" si="10"/>
        <v>5.6312071260366538E-4</v>
      </c>
    </row>
    <row r="433" spans="1:20">
      <c r="A433" s="7" t="s">
        <v>425</v>
      </c>
      <c r="B433" s="6"/>
      <c r="C433" s="6"/>
      <c r="D433" s="6"/>
      <c r="E433" s="6">
        <v>7</v>
      </c>
      <c r="F433" s="6"/>
      <c r="G433" s="6"/>
      <c r="H433" s="6">
        <v>7</v>
      </c>
      <c r="M433" t="s">
        <v>425</v>
      </c>
      <c r="N433" s="21"/>
      <c r="O433" s="21"/>
      <c r="P433" s="21"/>
      <c r="Q433">
        <v>7</v>
      </c>
      <c r="S433" s="6">
        <f t="shared" si="9"/>
        <v>7</v>
      </c>
      <c r="T433" s="40">
        <f t="shared" si="10"/>
        <v>3.5834954438415071E-4</v>
      </c>
    </row>
    <row r="434" spans="1:20">
      <c r="A434" s="7" t="s">
        <v>293</v>
      </c>
      <c r="B434" s="6"/>
      <c r="C434" s="6">
        <v>3</v>
      </c>
      <c r="D434" s="6">
        <v>2</v>
      </c>
      <c r="E434" s="6"/>
      <c r="F434" s="6"/>
      <c r="G434" s="6"/>
      <c r="H434" s="6">
        <v>5</v>
      </c>
      <c r="M434" t="s">
        <v>293</v>
      </c>
      <c r="N434" s="21"/>
      <c r="O434" s="21">
        <v>3</v>
      </c>
      <c r="P434" s="21">
        <v>2</v>
      </c>
      <c r="S434" s="6">
        <f t="shared" si="9"/>
        <v>5</v>
      </c>
      <c r="T434" s="40">
        <f t="shared" si="10"/>
        <v>2.5596396027439337E-4</v>
      </c>
    </row>
    <row r="435" spans="1:20">
      <c r="A435" s="7" t="s">
        <v>275</v>
      </c>
      <c r="B435" s="6"/>
      <c r="C435" s="6">
        <v>3</v>
      </c>
      <c r="D435" s="6"/>
      <c r="E435" s="6"/>
      <c r="F435" s="6"/>
      <c r="G435" s="6"/>
      <c r="H435" s="6">
        <v>3</v>
      </c>
      <c r="M435" t="s">
        <v>275</v>
      </c>
      <c r="N435" s="21"/>
      <c r="O435" s="21">
        <v>3</v>
      </c>
      <c r="P435" s="21"/>
      <c r="S435" s="6">
        <f t="shared" si="9"/>
        <v>3</v>
      </c>
      <c r="T435" s="40">
        <f t="shared" si="10"/>
        <v>1.5357837616463601E-4</v>
      </c>
    </row>
    <row r="436" spans="1:20" ht="13.8">
      <c r="A436" s="7" t="s">
        <v>455</v>
      </c>
      <c r="B436" s="6">
        <v>6541</v>
      </c>
      <c r="C436" s="6">
        <v>9989</v>
      </c>
      <c r="D436" s="6">
        <v>1204</v>
      </c>
      <c r="E436" s="6">
        <v>732</v>
      </c>
      <c r="F436" s="6">
        <v>1068</v>
      </c>
      <c r="G436" s="6">
        <v>2143</v>
      </c>
      <c r="H436" s="6">
        <v>21677</v>
      </c>
      <c r="M436" s="23" t="s">
        <v>455</v>
      </c>
      <c r="N436" s="22">
        <f t="shared" ref="N436:R436" si="11">SUM(N409:N435)</f>
        <v>6541</v>
      </c>
      <c r="O436" s="22">
        <f t="shared" si="11"/>
        <v>9989</v>
      </c>
      <c r="P436" s="22">
        <f t="shared" si="11"/>
        <v>1204</v>
      </c>
      <c r="Q436" s="22">
        <f t="shared" si="11"/>
        <v>732</v>
      </c>
      <c r="R436" s="22">
        <f t="shared" si="11"/>
        <v>1068</v>
      </c>
      <c r="S436" s="22">
        <f>SUM(S409:S435)</f>
        <v>19534</v>
      </c>
      <c r="T436" s="41">
        <f t="shared" si="10"/>
        <v>1</v>
      </c>
    </row>
    <row r="437" spans="1:20">
      <c r="E437" s="6"/>
      <c r="F437" s="6"/>
      <c r="G437" s="6"/>
      <c r="H437" s="6"/>
    </row>
    <row r="438" spans="1:20" ht="17.399999999999999">
      <c r="A438" s="4" t="s">
        <v>3</v>
      </c>
      <c r="B438" t="s">
        <v>463</v>
      </c>
      <c r="M438" s="12" t="s">
        <v>498</v>
      </c>
    </row>
    <row r="440" spans="1:20" hidden="1">
      <c r="A440" s="4" t="s">
        <v>483</v>
      </c>
      <c r="B440" s="4" t="s">
        <v>454</v>
      </c>
    </row>
    <row r="441" spans="1:20" ht="27.6">
      <c r="A441" s="4" t="s">
        <v>456</v>
      </c>
      <c r="B441" s="2" t="s">
        <v>457</v>
      </c>
      <c r="C441" s="2" t="s">
        <v>458</v>
      </c>
      <c r="D441" s="2" t="s">
        <v>459</v>
      </c>
      <c r="E441" s="2" t="s">
        <v>460</v>
      </c>
      <c r="F441" s="2" t="s">
        <v>461</v>
      </c>
      <c r="G441" s="2" t="s">
        <v>462</v>
      </c>
      <c r="H441" s="2" t="s">
        <v>455</v>
      </c>
      <c r="M441" s="20" t="s">
        <v>477</v>
      </c>
      <c r="N441" s="20" t="s">
        <v>457</v>
      </c>
      <c r="O441" s="20" t="s">
        <v>458</v>
      </c>
      <c r="P441" s="20" t="s">
        <v>459</v>
      </c>
      <c r="Q441" s="20" t="s">
        <v>460</v>
      </c>
      <c r="R441" s="20" t="s">
        <v>461</v>
      </c>
      <c r="S441" s="20" t="s">
        <v>510</v>
      </c>
      <c r="T441" s="39" t="s">
        <v>499</v>
      </c>
    </row>
    <row r="442" spans="1:20">
      <c r="A442" s="7" t="s">
        <v>394</v>
      </c>
      <c r="B442" s="6">
        <v>512.97816666666665</v>
      </c>
      <c r="C442" s="6">
        <v>377.84216666666669</v>
      </c>
      <c r="D442" s="6">
        <v>506.60916666666674</v>
      </c>
      <c r="E442" s="6">
        <v>421.26900000000001</v>
      </c>
      <c r="F442" s="6">
        <v>326.1855000000001</v>
      </c>
      <c r="G442" s="6">
        <v>488.09199999999993</v>
      </c>
      <c r="H442" s="6">
        <v>2632.9760000000006</v>
      </c>
      <c r="M442" s="7" t="s">
        <v>394</v>
      </c>
      <c r="N442" s="6">
        <v>512.97816666666665</v>
      </c>
      <c r="O442" s="6">
        <v>377.84216666666669</v>
      </c>
      <c r="P442" s="6">
        <v>506.60916666666674</v>
      </c>
      <c r="Q442" s="6">
        <v>421.26900000000001</v>
      </c>
      <c r="R442" s="6">
        <v>326.1855000000001</v>
      </c>
      <c r="S442" s="6">
        <f t="shared" ref="S442:S468" si="12">SUM(N442:R442)</f>
        <v>2144.8840000000005</v>
      </c>
      <c r="T442" s="40">
        <f>+S442/$S$469</f>
        <v>0.2964507808537355</v>
      </c>
    </row>
    <row r="443" spans="1:20">
      <c r="A443" s="7" t="s">
        <v>211</v>
      </c>
      <c r="B443" s="6">
        <v>278.18233333333336</v>
      </c>
      <c r="C443" s="6">
        <v>230.17566666666673</v>
      </c>
      <c r="D443" s="6">
        <v>172.91333333333338</v>
      </c>
      <c r="E443" s="6">
        <v>204.81083333333333</v>
      </c>
      <c r="F443" s="6">
        <v>220.97883333333334</v>
      </c>
      <c r="G443" s="6">
        <v>347.7833333333333</v>
      </c>
      <c r="H443" s="6">
        <v>1454.8443333333335</v>
      </c>
      <c r="M443" s="7" t="s">
        <v>211</v>
      </c>
      <c r="N443" s="6">
        <v>278.18233333333336</v>
      </c>
      <c r="O443" s="6">
        <v>230.17566666666673</v>
      </c>
      <c r="P443" s="6">
        <v>172.91333333333338</v>
      </c>
      <c r="Q443" s="6">
        <v>204.81083333333333</v>
      </c>
      <c r="R443" s="6">
        <v>220.97883333333334</v>
      </c>
      <c r="S443" s="6">
        <f t="shared" si="12"/>
        <v>1107.0610000000001</v>
      </c>
      <c r="T443" s="40">
        <f t="shared" ref="T443:T469" si="13">+S443/$S$469</f>
        <v>0.15301018512083511</v>
      </c>
    </row>
    <row r="444" spans="1:20">
      <c r="A444" s="7" t="s">
        <v>295</v>
      </c>
      <c r="B444" s="6">
        <v>152.45550000000006</v>
      </c>
      <c r="C444" s="6">
        <v>198.46016666666674</v>
      </c>
      <c r="D444" s="6">
        <v>138.8448333333333</v>
      </c>
      <c r="E444" s="6">
        <v>38.199999999999996</v>
      </c>
      <c r="F444" s="6">
        <v>41</v>
      </c>
      <c r="G444" s="6">
        <v>27.116666666666667</v>
      </c>
      <c r="H444" s="6">
        <v>596.07716666666681</v>
      </c>
      <c r="M444" s="7" t="s">
        <v>295</v>
      </c>
      <c r="N444" s="6">
        <v>152.45550000000006</v>
      </c>
      <c r="O444" s="6">
        <v>198.46016666666674</v>
      </c>
      <c r="P444" s="6">
        <v>138.8448333333333</v>
      </c>
      <c r="Q444" s="6">
        <v>38.199999999999996</v>
      </c>
      <c r="R444" s="6">
        <v>41</v>
      </c>
      <c r="S444" s="6">
        <f t="shared" si="12"/>
        <v>568.96050000000014</v>
      </c>
      <c r="T444" s="40">
        <f t="shared" si="13"/>
        <v>7.8637718636500528E-2</v>
      </c>
    </row>
    <row r="445" spans="1:20">
      <c r="A445" s="7" t="s">
        <v>441</v>
      </c>
      <c r="B445" s="6">
        <v>90.94250000000001</v>
      </c>
      <c r="C445" s="6">
        <v>74.8</v>
      </c>
      <c r="D445" s="6">
        <v>73.772499999999994</v>
      </c>
      <c r="E445" s="6">
        <v>89.818333333333328</v>
      </c>
      <c r="F445" s="6">
        <v>55.95</v>
      </c>
      <c r="G445" s="6">
        <v>95.906666666666652</v>
      </c>
      <c r="H445" s="6">
        <v>481.18999999999994</v>
      </c>
      <c r="M445" s="7" t="s">
        <v>125</v>
      </c>
      <c r="N445" s="6">
        <v>96.677500000000009</v>
      </c>
      <c r="O445" s="6">
        <v>92.817499999999981</v>
      </c>
      <c r="P445" s="6">
        <v>87.673333333333332</v>
      </c>
      <c r="Q445" s="6">
        <v>54.339999999999989</v>
      </c>
      <c r="R445" s="6">
        <v>104.18999999999997</v>
      </c>
      <c r="S445" s="6">
        <f t="shared" si="12"/>
        <v>435.69833333333327</v>
      </c>
      <c r="T445" s="40">
        <f t="shared" si="13"/>
        <v>6.0219159233477315E-2</v>
      </c>
    </row>
    <row r="446" spans="1:20">
      <c r="A446" s="7" t="s">
        <v>125</v>
      </c>
      <c r="B446" s="6">
        <v>96.677500000000009</v>
      </c>
      <c r="C446" s="6">
        <v>92.817499999999981</v>
      </c>
      <c r="D446" s="6">
        <v>87.673333333333332</v>
      </c>
      <c r="E446" s="6">
        <v>54.339999999999989</v>
      </c>
      <c r="F446" s="6">
        <v>104.18999999999997</v>
      </c>
      <c r="G446" s="6"/>
      <c r="H446" s="6">
        <v>435.69833333333327</v>
      </c>
      <c r="M446" s="7" t="s">
        <v>441</v>
      </c>
      <c r="N446" s="6">
        <v>90.94250000000001</v>
      </c>
      <c r="O446" s="6">
        <v>74.8</v>
      </c>
      <c r="P446" s="6">
        <v>73.772499999999994</v>
      </c>
      <c r="Q446" s="6">
        <v>89.818333333333328</v>
      </c>
      <c r="R446" s="6">
        <v>55.95</v>
      </c>
      <c r="S446" s="6">
        <f t="shared" si="12"/>
        <v>385.2833333333333</v>
      </c>
      <c r="T446" s="40">
        <f t="shared" si="13"/>
        <v>5.3251152517617133E-2</v>
      </c>
    </row>
    <row r="447" spans="1:20">
      <c r="A447" s="7" t="s">
        <v>345</v>
      </c>
      <c r="B447" s="6">
        <v>146.82199999999997</v>
      </c>
      <c r="C447" s="6">
        <v>70.754999999999981</v>
      </c>
      <c r="D447" s="6">
        <v>33.200999999999993</v>
      </c>
      <c r="E447" s="6"/>
      <c r="F447" s="6">
        <v>50.459000000000003</v>
      </c>
      <c r="G447" s="6">
        <v>81.805999999999983</v>
      </c>
      <c r="H447" s="6">
        <v>383.04299999999995</v>
      </c>
      <c r="M447" s="7" t="s">
        <v>345</v>
      </c>
      <c r="N447" s="6">
        <v>146.82199999999997</v>
      </c>
      <c r="O447" s="6">
        <v>70.754999999999981</v>
      </c>
      <c r="P447" s="6">
        <v>33.200999999999993</v>
      </c>
      <c r="Q447" s="6"/>
      <c r="R447" s="6">
        <v>50.459000000000003</v>
      </c>
      <c r="S447" s="6">
        <f t="shared" si="12"/>
        <v>301.23699999999997</v>
      </c>
      <c r="T447" s="40">
        <f t="shared" si="13"/>
        <v>4.163485944789401E-2</v>
      </c>
    </row>
    <row r="448" spans="1:20">
      <c r="A448" s="7" t="s">
        <v>449</v>
      </c>
      <c r="B448" s="6">
        <v>40.25</v>
      </c>
      <c r="C448" s="6">
        <v>63.822500000000005</v>
      </c>
      <c r="D448" s="6">
        <v>61.775000000000006</v>
      </c>
      <c r="E448" s="6">
        <v>56.277499999999996</v>
      </c>
      <c r="F448" s="6">
        <v>49.393333333333331</v>
      </c>
      <c r="G448" s="6">
        <v>57.208333333333336</v>
      </c>
      <c r="H448" s="6">
        <v>328.72666666666669</v>
      </c>
      <c r="M448" s="7" t="s">
        <v>197</v>
      </c>
      <c r="N448" s="6">
        <v>39.15</v>
      </c>
      <c r="O448" s="6">
        <v>87.944999999999993</v>
      </c>
      <c r="P448" s="6">
        <v>65.090833333333322</v>
      </c>
      <c r="Q448" s="6">
        <v>42.854999999999997</v>
      </c>
      <c r="R448" s="6">
        <v>42.1</v>
      </c>
      <c r="S448" s="6">
        <f t="shared" si="12"/>
        <v>277.14083333333332</v>
      </c>
      <c r="T448" s="40">
        <f t="shared" si="13"/>
        <v>3.8304456766949456E-2</v>
      </c>
    </row>
    <row r="449" spans="1:20">
      <c r="A449" s="7" t="s">
        <v>15</v>
      </c>
      <c r="B449" s="6">
        <v>36.74</v>
      </c>
      <c r="C449" s="6">
        <v>74.706666666666663</v>
      </c>
      <c r="D449" s="6">
        <v>66.325000000000003</v>
      </c>
      <c r="E449" s="6">
        <v>42.866666666666667</v>
      </c>
      <c r="F449" s="6">
        <v>21.084999999999997</v>
      </c>
      <c r="G449" s="6">
        <v>64.333333333333329</v>
      </c>
      <c r="H449" s="6">
        <v>306.05666666666667</v>
      </c>
      <c r="M449" s="7" t="s">
        <v>449</v>
      </c>
      <c r="N449" s="6">
        <v>40.25</v>
      </c>
      <c r="O449" s="6">
        <v>63.822500000000005</v>
      </c>
      <c r="P449" s="6">
        <v>61.775000000000006</v>
      </c>
      <c r="Q449" s="6">
        <v>56.277499999999996</v>
      </c>
      <c r="R449" s="6">
        <v>49.393333333333331</v>
      </c>
      <c r="S449" s="6">
        <f t="shared" si="12"/>
        <v>271.51833333333337</v>
      </c>
      <c r="T449" s="40">
        <f t="shared" si="13"/>
        <v>3.7527354361714435E-2</v>
      </c>
    </row>
    <row r="450" spans="1:20">
      <c r="A450" s="7" t="s">
        <v>197</v>
      </c>
      <c r="B450" s="6">
        <v>39.15</v>
      </c>
      <c r="C450" s="6">
        <v>87.944999999999993</v>
      </c>
      <c r="D450" s="6">
        <v>65.090833333333322</v>
      </c>
      <c r="E450" s="6">
        <v>42.854999999999997</v>
      </c>
      <c r="F450" s="6">
        <v>42.1</v>
      </c>
      <c r="G450" s="6">
        <v>25.1</v>
      </c>
      <c r="H450" s="6">
        <v>302.24083333333334</v>
      </c>
      <c r="M450" s="7" t="s">
        <v>15</v>
      </c>
      <c r="N450" s="6">
        <v>36.74</v>
      </c>
      <c r="O450" s="6">
        <v>74.706666666666663</v>
      </c>
      <c r="P450" s="6">
        <v>66.325000000000003</v>
      </c>
      <c r="Q450" s="6">
        <v>42.866666666666667</v>
      </c>
      <c r="R450" s="6">
        <v>21.084999999999997</v>
      </c>
      <c r="S450" s="6">
        <f t="shared" si="12"/>
        <v>241.72333333333333</v>
      </c>
      <c r="T450" s="40">
        <f t="shared" si="13"/>
        <v>3.3409299019077229E-2</v>
      </c>
    </row>
    <row r="451" spans="1:20">
      <c r="A451" s="7" t="s">
        <v>319</v>
      </c>
      <c r="B451" s="6">
        <v>4.05</v>
      </c>
      <c r="C451" s="6"/>
      <c r="D451" s="6">
        <v>144.99933333333334</v>
      </c>
      <c r="E451" s="6"/>
      <c r="F451" s="6">
        <v>75.280166666666673</v>
      </c>
      <c r="G451" s="6">
        <v>57.853333333333346</v>
      </c>
      <c r="H451" s="6">
        <v>282.18283333333335</v>
      </c>
      <c r="M451" s="7" t="s">
        <v>416</v>
      </c>
      <c r="N451" s="6">
        <v>65.649999999999991</v>
      </c>
      <c r="O451" s="6">
        <v>52.454166666666666</v>
      </c>
      <c r="P451" s="6">
        <v>51.635833333333338</v>
      </c>
      <c r="Q451" s="6">
        <v>39.18333333333333</v>
      </c>
      <c r="R451" s="6">
        <v>21.55</v>
      </c>
      <c r="S451" s="6">
        <f t="shared" si="12"/>
        <v>230.47333333333336</v>
      </c>
      <c r="T451" s="40">
        <f t="shared" si="13"/>
        <v>3.1854403143773712E-2</v>
      </c>
    </row>
    <row r="452" spans="1:20">
      <c r="A452" s="7" t="s">
        <v>431</v>
      </c>
      <c r="B452" s="6"/>
      <c r="C452" s="6"/>
      <c r="D452" s="6">
        <v>102.78999999999999</v>
      </c>
      <c r="E452" s="6"/>
      <c r="F452" s="6"/>
      <c r="G452" s="6">
        <v>163.88833333333335</v>
      </c>
      <c r="H452" s="6">
        <v>266.67833333333334</v>
      </c>
      <c r="M452" s="7" t="s">
        <v>319</v>
      </c>
      <c r="N452" s="6">
        <v>4.05</v>
      </c>
      <c r="O452" s="6"/>
      <c r="P452" s="6">
        <v>144.99933333333334</v>
      </c>
      <c r="Q452" s="6"/>
      <c r="R452" s="6">
        <v>75.280166666666673</v>
      </c>
      <c r="S452" s="6">
        <f t="shared" si="12"/>
        <v>224.32950000000002</v>
      </c>
      <c r="T452" s="40">
        <f t="shared" si="13"/>
        <v>3.1005245711902395E-2</v>
      </c>
    </row>
    <row r="453" spans="1:20">
      <c r="A453" s="7" t="s">
        <v>383</v>
      </c>
      <c r="B453" s="6">
        <v>46.236333333333341</v>
      </c>
      <c r="C453" s="6">
        <v>47.784166666666678</v>
      </c>
      <c r="D453" s="6">
        <v>29.416999999999998</v>
      </c>
      <c r="E453" s="6"/>
      <c r="F453" s="6">
        <v>54.271000000000001</v>
      </c>
      <c r="G453" s="6">
        <v>79.912000000000006</v>
      </c>
      <c r="H453" s="6">
        <v>257.62049999999999</v>
      </c>
      <c r="M453" s="7" t="s">
        <v>279</v>
      </c>
      <c r="N453" s="6">
        <v>75.009999999999991</v>
      </c>
      <c r="O453" s="6">
        <v>80.283333333333317</v>
      </c>
      <c r="P453" s="6">
        <v>37.335000000000001</v>
      </c>
      <c r="Q453" s="6"/>
      <c r="R453" s="6"/>
      <c r="S453" s="6">
        <f t="shared" si="12"/>
        <v>192.6283333333333</v>
      </c>
      <c r="T453" s="40">
        <f t="shared" si="13"/>
        <v>2.6623733419252647E-2</v>
      </c>
    </row>
    <row r="454" spans="1:20">
      <c r="A454" s="7" t="s">
        <v>416</v>
      </c>
      <c r="B454" s="6">
        <v>65.649999999999991</v>
      </c>
      <c r="C454" s="6">
        <v>52.454166666666666</v>
      </c>
      <c r="D454" s="6">
        <v>51.635833333333338</v>
      </c>
      <c r="E454" s="6">
        <v>39.18333333333333</v>
      </c>
      <c r="F454" s="6">
        <v>21.55</v>
      </c>
      <c r="G454" s="6">
        <v>16.783333333333335</v>
      </c>
      <c r="H454" s="6">
        <v>247.25666666666669</v>
      </c>
      <c r="M454" s="7" t="s">
        <v>383</v>
      </c>
      <c r="N454" s="6">
        <v>46.236333333333341</v>
      </c>
      <c r="O454" s="6">
        <v>47.784166666666678</v>
      </c>
      <c r="P454" s="6">
        <v>29.416999999999998</v>
      </c>
      <c r="Q454" s="6"/>
      <c r="R454" s="6">
        <v>54.271000000000001</v>
      </c>
      <c r="S454" s="6">
        <f t="shared" si="12"/>
        <v>177.70850000000002</v>
      </c>
      <c r="T454" s="40">
        <f t="shared" si="13"/>
        <v>2.4561618991677896E-2</v>
      </c>
    </row>
    <row r="455" spans="1:20">
      <c r="A455" s="7" t="s">
        <v>279</v>
      </c>
      <c r="B455" s="6">
        <v>75.009999999999991</v>
      </c>
      <c r="C455" s="6">
        <v>80.283333333333317</v>
      </c>
      <c r="D455" s="6">
        <v>37.335000000000001</v>
      </c>
      <c r="E455" s="6"/>
      <c r="F455" s="6"/>
      <c r="G455" s="6"/>
      <c r="H455" s="6">
        <v>192.6283333333333</v>
      </c>
      <c r="M455" s="7" t="s">
        <v>323</v>
      </c>
      <c r="N455" s="6">
        <v>12.5</v>
      </c>
      <c r="O455" s="6">
        <v>29.091666666666669</v>
      </c>
      <c r="P455" s="6">
        <v>29.183333333333334</v>
      </c>
      <c r="Q455" s="6">
        <v>20.866666666666667</v>
      </c>
      <c r="R455" s="6">
        <v>27.633333333333333</v>
      </c>
      <c r="S455" s="6">
        <f t="shared" si="12"/>
        <v>119.27500000000001</v>
      </c>
      <c r="T455" s="40">
        <f t="shared" si="13"/>
        <v>1.6485351602384696E-2</v>
      </c>
    </row>
    <row r="456" spans="1:20">
      <c r="A456" s="7" t="s">
        <v>323</v>
      </c>
      <c r="B456" s="6">
        <v>12.5</v>
      </c>
      <c r="C456" s="6">
        <v>29.091666666666669</v>
      </c>
      <c r="D456" s="6">
        <v>29.183333333333334</v>
      </c>
      <c r="E456" s="6">
        <v>20.866666666666667</v>
      </c>
      <c r="F456" s="6">
        <v>27.633333333333333</v>
      </c>
      <c r="G456" s="6">
        <v>29.057500000000001</v>
      </c>
      <c r="H456" s="6">
        <v>148.33250000000001</v>
      </c>
      <c r="M456" s="7" t="s">
        <v>435</v>
      </c>
      <c r="N456" s="6">
        <v>6.6666666666666666E-2</v>
      </c>
      <c r="O456" s="6">
        <v>42.149999999999991</v>
      </c>
      <c r="P456" s="6">
        <v>52.283333333333346</v>
      </c>
      <c r="Q456" s="6"/>
      <c r="R456" s="6">
        <v>22.383333333333333</v>
      </c>
      <c r="S456" s="6">
        <f t="shared" si="12"/>
        <v>116.88333333333333</v>
      </c>
      <c r="T456" s="40">
        <f t="shared" si="13"/>
        <v>1.6154792257042392E-2</v>
      </c>
    </row>
    <row r="457" spans="1:20">
      <c r="A457" s="7" t="s">
        <v>435</v>
      </c>
      <c r="B457" s="6">
        <v>6.6666666666666666E-2</v>
      </c>
      <c r="C457" s="6">
        <v>42.149999999999991</v>
      </c>
      <c r="D457" s="6">
        <v>52.283333333333346</v>
      </c>
      <c r="E457" s="6"/>
      <c r="F457" s="6">
        <v>22.383333333333333</v>
      </c>
      <c r="G457" s="6">
        <v>22.383333333333333</v>
      </c>
      <c r="H457" s="6">
        <v>139.26666666666665</v>
      </c>
      <c r="M457" s="7" t="s">
        <v>332</v>
      </c>
      <c r="N457" s="6"/>
      <c r="O457" s="6"/>
      <c r="P457" s="6"/>
      <c r="Q457" s="6">
        <v>48.917333333333332</v>
      </c>
      <c r="R457" s="6">
        <v>54.271000000000008</v>
      </c>
      <c r="S457" s="6">
        <f t="shared" si="12"/>
        <v>103.18833333333333</v>
      </c>
      <c r="T457" s="40">
        <f t="shared" si="13"/>
        <v>1.4261965678172901E-2</v>
      </c>
    </row>
    <row r="458" spans="1:20">
      <c r="A458" s="7" t="s">
        <v>332</v>
      </c>
      <c r="B458" s="6"/>
      <c r="C458" s="6"/>
      <c r="D458" s="6"/>
      <c r="E458" s="6">
        <v>48.917333333333332</v>
      </c>
      <c r="F458" s="6">
        <v>54.271000000000008</v>
      </c>
      <c r="G458" s="6"/>
      <c r="H458" s="6">
        <v>103.18833333333333</v>
      </c>
      <c r="M458" s="7" t="s">
        <v>431</v>
      </c>
      <c r="N458" s="6"/>
      <c r="O458" s="6"/>
      <c r="P458" s="6">
        <v>102.78999999999999</v>
      </c>
      <c r="Q458" s="6"/>
      <c r="R458" s="6"/>
      <c r="S458" s="6">
        <f t="shared" si="12"/>
        <v>102.78999999999999</v>
      </c>
      <c r="T458" s="40">
        <f t="shared" si="13"/>
        <v>1.4206910846439932E-2</v>
      </c>
    </row>
    <row r="459" spans="1:20">
      <c r="A459" s="7" t="s">
        <v>102</v>
      </c>
      <c r="B459" s="6"/>
      <c r="C459" s="6">
        <v>28.004666666666665</v>
      </c>
      <c r="D459" s="6">
        <v>12.005500000000001</v>
      </c>
      <c r="E459" s="6">
        <v>8.2166666666666668</v>
      </c>
      <c r="F459" s="6">
        <v>21</v>
      </c>
      <c r="G459" s="6">
        <v>0</v>
      </c>
      <c r="H459" s="6">
        <v>69.226833333333332</v>
      </c>
      <c r="M459" s="7" t="s">
        <v>102</v>
      </c>
      <c r="N459" s="6"/>
      <c r="O459" s="6">
        <v>28.004666666666665</v>
      </c>
      <c r="P459" s="6">
        <v>12.005500000000001</v>
      </c>
      <c r="Q459" s="6">
        <v>8.2166666666666668</v>
      </c>
      <c r="R459" s="6">
        <v>21</v>
      </c>
      <c r="S459" s="6">
        <f t="shared" si="12"/>
        <v>69.226833333333332</v>
      </c>
      <c r="T459" s="40">
        <f t="shared" si="13"/>
        <v>9.5680460098066227E-3</v>
      </c>
    </row>
    <row r="460" spans="1:20">
      <c r="A460" s="7" t="s">
        <v>341</v>
      </c>
      <c r="B460" s="6">
        <v>9.5833333333333339</v>
      </c>
      <c r="C460" s="6">
        <v>7.35</v>
      </c>
      <c r="D460" s="6">
        <v>7.2666666666666666</v>
      </c>
      <c r="E460" s="6">
        <v>3.0166666666666666</v>
      </c>
      <c r="F460" s="6">
        <v>12.266666666666667</v>
      </c>
      <c r="G460" s="6">
        <v>8.2333333333333325</v>
      </c>
      <c r="H460" s="6">
        <v>47.716666666666669</v>
      </c>
      <c r="M460" s="7" t="s">
        <v>341</v>
      </c>
      <c r="N460" s="6">
        <v>9.5833333333333339</v>
      </c>
      <c r="O460" s="6">
        <v>7.35</v>
      </c>
      <c r="P460" s="6">
        <v>7.2666666666666666</v>
      </c>
      <c r="Q460" s="6">
        <v>3.0166666666666666</v>
      </c>
      <c r="R460" s="6">
        <v>12.266666666666667</v>
      </c>
      <c r="S460" s="6">
        <f t="shared" si="12"/>
        <v>39.483333333333334</v>
      </c>
      <c r="T460" s="40">
        <f t="shared" si="13"/>
        <v>5.4571086349541461E-3</v>
      </c>
    </row>
    <row r="461" spans="1:20">
      <c r="A461" s="7" t="s">
        <v>289</v>
      </c>
      <c r="B461" s="6"/>
      <c r="C461" s="6"/>
      <c r="D461" s="6"/>
      <c r="E461" s="6"/>
      <c r="F461" s="6">
        <v>14.1</v>
      </c>
      <c r="G461" s="6">
        <v>15.123333333333333</v>
      </c>
      <c r="H461" s="6">
        <v>29.223333333333333</v>
      </c>
      <c r="M461" s="7" t="s">
        <v>338</v>
      </c>
      <c r="N461" s="6">
        <v>8.0166666666666657</v>
      </c>
      <c r="O461" s="6">
        <v>4.3</v>
      </c>
      <c r="P461" s="6"/>
      <c r="Q461" s="6">
        <v>15.166666666666666</v>
      </c>
      <c r="R461" s="6"/>
      <c r="S461" s="6">
        <f t="shared" si="12"/>
        <v>27.483333333333334</v>
      </c>
      <c r="T461" s="40">
        <f t="shared" si="13"/>
        <v>3.7985530346303872E-3</v>
      </c>
    </row>
    <row r="462" spans="1:20">
      <c r="A462" s="7" t="s">
        <v>338</v>
      </c>
      <c r="B462" s="6">
        <v>8.0166666666666657</v>
      </c>
      <c r="C462" s="6">
        <v>4.3</v>
      </c>
      <c r="D462" s="6"/>
      <c r="E462" s="6">
        <v>15.166666666666666</v>
      </c>
      <c r="F462" s="6"/>
      <c r="G462" s="6"/>
      <c r="H462" s="6">
        <v>27.483333333333334</v>
      </c>
      <c r="M462" s="7" t="s">
        <v>427</v>
      </c>
      <c r="N462" s="6"/>
      <c r="O462" s="6">
        <v>1.8333333333333335</v>
      </c>
      <c r="P462" s="6"/>
      <c r="Q462" s="6">
        <v>10.001333333333333</v>
      </c>
      <c r="R462" s="6">
        <v>7.2166666666666668</v>
      </c>
      <c r="S462" s="6">
        <f t="shared" si="12"/>
        <v>19.051333333333332</v>
      </c>
      <c r="T462" s="40">
        <f t="shared" si="13"/>
        <v>2.6331412994695588E-3</v>
      </c>
    </row>
    <row r="463" spans="1:20">
      <c r="A463" s="7" t="s">
        <v>427</v>
      </c>
      <c r="B463" s="6"/>
      <c r="C463" s="6">
        <v>1.8333333333333335</v>
      </c>
      <c r="D463" s="6"/>
      <c r="E463" s="6">
        <v>10.001333333333333</v>
      </c>
      <c r="F463" s="6">
        <v>7.2166666666666668</v>
      </c>
      <c r="G463" s="6">
        <v>1.7833333333333334</v>
      </c>
      <c r="H463" s="6">
        <v>20.834666666666667</v>
      </c>
      <c r="M463" s="7" t="s">
        <v>293</v>
      </c>
      <c r="N463" s="6"/>
      <c r="O463" s="6">
        <v>9.5500000000000007</v>
      </c>
      <c r="P463" s="6">
        <v>8.75</v>
      </c>
      <c r="Q463" s="6"/>
      <c r="R463" s="6"/>
      <c r="S463" s="6">
        <f t="shared" si="12"/>
        <v>18.3</v>
      </c>
      <c r="T463" s="40">
        <f t="shared" si="13"/>
        <v>2.5292972904937326E-3</v>
      </c>
    </row>
    <row r="464" spans="1:20">
      <c r="A464" s="7" t="s">
        <v>293</v>
      </c>
      <c r="B464" s="6"/>
      <c r="C464" s="6">
        <v>9.5500000000000007</v>
      </c>
      <c r="D464" s="6">
        <v>8.75</v>
      </c>
      <c r="E464" s="6"/>
      <c r="F464" s="6"/>
      <c r="G464" s="6"/>
      <c r="H464" s="6">
        <v>18.3</v>
      </c>
      <c r="M464" s="7" t="s">
        <v>96</v>
      </c>
      <c r="N464" s="6"/>
      <c r="O464" s="6">
        <v>18.066666666666666</v>
      </c>
      <c r="P464" s="6"/>
      <c r="Q464" s="6"/>
      <c r="R464" s="6"/>
      <c r="S464" s="6">
        <f t="shared" si="12"/>
        <v>18.066666666666666</v>
      </c>
      <c r="T464" s="40">
        <f t="shared" si="13"/>
        <v>2.4970475982652148E-3</v>
      </c>
    </row>
    <row r="465" spans="1:20">
      <c r="A465" s="7" t="s">
        <v>96</v>
      </c>
      <c r="B465" s="6"/>
      <c r="C465" s="6">
        <v>18.066666666666666</v>
      </c>
      <c r="D465" s="6"/>
      <c r="E465" s="6"/>
      <c r="F465" s="6"/>
      <c r="G465" s="6"/>
      <c r="H465" s="6">
        <v>18.066666666666666</v>
      </c>
      <c r="M465" s="7" t="s">
        <v>289</v>
      </c>
      <c r="N465" s="6"/>
      <c r="O465" s="6"/>
      <c r="P465" s="6"/>
      <c r="Q465" s="6"/>
      <c r="R465" s="6">
        <v>14.1</v>
      </c>
      <c r="S465" s="6">
        <f t="shared" si="12"/>
        <v>14.1</v>
      </c>
      <c r="T465" s="40">
        <f t="shared" si="13"/>
        <v>1.9488028303804167E-3</v>
      </c>
    </row>
    <row r="466" spans="1:20">
      <c r="A466" s="7" t="s">
        <v>112</v>
      </c>
      <c r="B466" s="6">
        <v>0.65</v>
      </c>
      <c r="C466" s="6">
        <v>4.4666666666666668</v>
      </c>
      <c r="D466" s="6">
        <v>3.2333333333333334</v>
      </c>
      <c r="E466" s="6"/>
      <c r="F466" s="6">
        <v>1.7166666666666668</v>
      </c>
      <c r="G466" s="6">
        <v>3.916666666666667</v>
      </c>
      <c r="H466" s="6">
        <v>13.983333333333334</v>
      </c>
      <c r="M466" s="7" t="s">
        <v>112</v>
      </c>
      <c r="N466" s="6">
        <v>0.65</v>
      </c>
      <c r="O466" s="6">
        <v>4.4666666666666668</v>
      </c>
      <c r="P466" s="6">
        <v>3.2333333333333334</v>
      </c>
      <c r="Q466" s="6"/>
      <c r="R466" s="6">
        <v>1.7166666666666668</v>
      </c>
      <c r="S466" s="6">
        <f t="shared" si="12"/>
        <v>10.066666666666668</v>
      </c>
      <c r="T466" s="40">
        <f t="shared" si="13"/>
        <v>1.3913438647160424E-3</v>
      </c>
    </row>
    <row r="467" spans="1:20">
      <c r="A467" s="7" t="s">
        <v>275</v>
      </c>
      <c r="B467" s="6"/>
      <c r="C467" s="6">
        <v>9.5500000000000007</v>
      </c>
      <c r="D467" s="6"/>
      <c r="E467" s="6"/>
      <c r="F467" s="6"/>
      <c r="G467" s="6"/>
      <c r="H467" s="6">
        <v>9.5500000000000007</v>
      </c>
      <c r="M467" s="7" t="s">
        <v>275</v>
      </c>
      <c r="N467" s="6"/>
      <c r="O467" s="6">
        <v>9.5500000000000007</v>
      </c>
      <c r="P467" s="6"/>
      <c r="Q467" s="6"/>
      <c r="R467" s="6"/>
      <c r="S467" s="6">
        <f t="shared" si="12"/>
        <v>9.5500000000000007</v>
      </c>
      <c r="T467" s="40">
        <f t="shared" si="13"/>
        <v>1.3199338319243249E-3</v>
      </c>
    </row>
    <row r="468" spans="1:20">
      <c r="A468" s="7" t="s">
        <v>425</v>
      </c>
      <c r="B468" s="6"/>
      <c r="C468" s="6"/>
      <c r="D468" s="6"/>
      <c r="E468" s="6">
        <v>9.1000000000000014</v>
      </c>
      <c r="F468" s="6"/>
      <c r="G468" s="6"/>
      <c r="H468" s="6">
        <v>9.1000000000000014</v>
      </c>
      <c r="M468" s="7" t="s">
        <v>425</v>
      </c>
      <c r="N468" s="6"/>
      <c r="O468" s="6"/>
      <c r="P468" s="6"/>
      <c r="Q468" s="6">
        <v>9.1000000000000014</v>
      </c>
      <c r="R468" s="6"/>
      <c r="S468" s="6">
        <f t="shared" si="12"/>
        <v>9.1000000000000014</v>
      </c>
      <c r="T468" s="40">
        <f t="shared" si="13"/>
        <v>1.2577379969121842E-3</v>
      </c>
    </row>
    <row r="469" spans="1:20" ht="13.8">
      <c r="A469" s="7" t="s">
        <v>455</v>
      </c>
      <c r="B469" s="6">
        <v>1615.9610000000002</v>
      </c>
      <c r="C469" s="6">
        <v>1606.2093333333332</v>
      </c>
      <c r="D469" s="6">
        <v>1685.1043333333332</v>
      </c>
      <c r="E469" s="6">
        <v>1104.9060000000002</v>
      </c>
      <c r="F469" s="6">
        <v>1223.0305000000001</v>
      </c>
      <c r="G469" s="6">
        <v>1586.2808333333332</v>
      </c>
      <c r="H469" s="6">
        <v>8821.492000000002</v>
      </c>
      <c r="M469" s="23" t="s">
        <v>455</v>
      </c>
      <c r="N469" s="22">
        <f t="shared" ref="N469:R469" si="14">SUM(N442:N468)</f>
        <v>1615.961</v>
      </c>
      <c r="O469" s="22">
        <f t="shared" si="14"/>
        <v>1606.209333333333</v>
      </c>
      <c r="P469" s="22">
        <f t="shared" si="14"/>
        <v>1685.1043333333337</v>
      </c>
      <c r="Q469" s="22">
        <f t="shared" si="14"/>
        <v>1104.9060000000002</v>
      </c>
      <c r="R469" s="22">
        <f t="shared" si="14"/>
        <v>1223.0305000000001</v>
      </c>
      <c r="S469" s="22">
        <f>SUM(S442:S468)</f>
        <v>7235.2111666666679</v>
      </c>
      <c r="T469" s="41">
        <f t="shared" si="13"/>
        <v>1</v>
      </c>
    </row>
    <row r="470" spans="1:20">
      <c r="E470" s="6"/>
      <c r="F470" s="6"/>
      <c r="G470" s="6"/>
      <c r="H470" s="6"/>
    </row>
    <row r="471" spans="1:20">
      <c r="E471" s="6"/>
      <c r="F471" s="6"/>
      <c r="G471" s="6"/>
      <c r="H471" s="6"/>
    </row>
    <row r="472" spans="1:20">
      <c r="E472" s="6"/>
      <c r="F472" s="6"/>
      <c r="G472" s="6"/>
      <c r="H472" s="6"/>
    </row>
    <row r="473" spans="1:20">
      <c r="E473" s="6"/>
      <c r="F473" s="6"/>
      <c r="G473" s="6"/>
      <c r="H473" s="6"/>
    </row>
    <row r="474" spans="1:20">
      <c r="E474" s="6"/>
      <c r="F474" s="6"/>
      <c r="G474" s="6"/>
      <c r="H474" s="6"/>
    </row>
    <row r="475" spans="1:20">
      <c r="E475" s="6"/>
      <c r="F475" s="6"/>
      <c r="G475" s="6"/>
      <c r="H475" s="6"/>
    </row>
    <row r="476" spans="1:20">
      <c r="E476" s="6"/>
      <c r="F476" s="6"/>
      <c r="G476" s="6"/>
      <c r="H476" s="6"/>
    </row>
    <row r="477" spans="1:20">
      <c r="E477" s="6"/>
      <c r="F477" s="6"/>
      <c r="G477" s="6"/>
      <c r="H477" s="6"/>
    </row>
    <row r="478" spans="1:20">
      <c r="E478" s="6"/>
      <c r="F478" s="6"/>
      <c r="G478" s="6"/>
      <c r="H478" s="6"/>
    </row>
    <row r="479" spans="1:20">
      <c r="E479" s="6"/>
      <c r="F479" s="6"/>
      <c r="G479" s="6"/>
      <c r="H479" s="6"/>
    </row>
    <row r="480" spans="1:20">
      <c r="E480" s="6"/>
      <c r="F480" s="6"/>
      <c r="G480" s="6"/>
      <c r="H480" s="6"/>
    </row>
    <row r="481" spans="1:8">
      <c r="E481" s="6"/>
      <c r="F481" s="6"/>
      <c r="G481" s="6"/>
      <c r="H481" s="6"/>
    </row>
    <row r="482" spans="1:8">
      <c r="E482" s="6"/>
      <c r="F482" s="6"/>
      <c r="G482" s="6"/>
      <c r="H482" s="6"/>
    </row>
    <row r="483" spans="1:8">
      <c r="E483" s="6"/>
      <c r="F483" s="6"/>
      <c r="G483" s="6"/>
      <c r="H483" s="6"/>
    </row>
    <row r="484" spans="1:8">
      <c r="E484" s="6"/>
      <c r="F484" s="6"/>
      <c r="G484" s="6"/>
      <c r="H484" s="6"/>
    </row>
    <row r="485" spans="1:8">
      <c r="E485" s="6"/>
      <c r="F485" s="6"/>
      <c r="G485" s="6"/>
      <c r="H485" s="6"/>
    </row>
    <row r="486" spans="1:8">
      <c r="E486" s="6"/>
      <c r="F486" s="6"/>
      <c r="G486" s="6"/>
      <c r="H486" s="6"/>
    </row>
    <row r="487" spans="1:8">
      <c r="E487" s="6"/>
      <c r="F487" s="6"/>
      <c r="G487" s="6"/>
      <c r="H487" s="6"/>
    </row>
    <row r="488" spans="1:8">
      <c r="E488" s="6"/>
      <c r="F488" s="6"/>
      <c r="G488" s="6"/>
      <c r="H488" s="6"/>
    </row>
    <row r="489" spans="1:8">
      <c r="E489" s="6"/>
      <c r="F489" s="6"/>
      <c r="G489" s="6"/>
      <c r="H489" s="6"/>
    </row>
    <row r="490" spans="1:8">
      <c r="E490" s="6"/>
      <c r="F490" s="6"/>
      <c r="G490" s="6"/>
      <c r="H490" s="6"/>
    </row>
    <row r="491" spans="1:8">
      <c r="E491" s="6"/>
      <c r="F491" s="6"/>
      <c r="G491" s="6"/>
      <c r="H491" s="6"/>
    </row>
    <row r="492" spans="1:8">
      <c r="E492" s="6"/>
      <c r="F492" s="6"/>
      <c r="G492" s="6"/>
      <c r="H492" s="6"/>
    </row>
    <row r="493" spans="1:8">
      <c r="E493" s="6"/>
      <c r="F493" s="6"/>
      <c r="G493" s="6"/>
      <c r="H493" s="6"/>
    </row>
    <row r="494" spans="1:8">
      <c r="E494" s="6"/>
      <c r="F494" s="6"/>
      <c r="G494" s="6"/>
      <c r="H494" s="6"/>
    </row>
    <row r="495" spans="1:8">
      <c r="A495" s="7"/>
      <c r="B495" s="6"/>
      <c r="C495" s="6"/>
      <c r="D495" s="6"/>
      <c r="E495" s="6"/>
      <c r="F495" s="6"/>
      <c r="G495" s="6"/>
      <c r="H495" s="6"/>
    </row>
    <row r="496" spans="1:8">
      <c r="A496" s="7"/>
      <c r="B496" s="6"/>
      <c r="C496" s="6"/>
      <c r="D496" s="6"/>
      <c r="E496" s="6"/>
      <c r="F496" s="6"/>
      <c r="G496" s="6"/>
      <c r="H496" s="6"/>
    </row>
    <row r="497" spans="1:8">
      <c r="A497" s="7"/>
      <c r="B497" s="6"/>
      <c r="C497" s="6"/>
      <c r="D497" s="6"/>
      <c r="E497" s="6"/>
      <c r="F497" s="6"/>
      <c r="G497" s="6"/>
      <c r="H497" s="6"/>
    </row>
    <row r="498" spans="1:8">
      <c r="A498" s="7"/>
      <c r="B498" s="6"/>
      <c r="C498" s="6"/>
      <c r="D498" s="6"/>
      <c r="E498" s="6"/>
      <c r="F498" s="6"/>
      <c r="G498" s="6"/>
      <c r="H498" s="6"/>
    </row>
    <row r="499" spans="1:8">
      <c r="A499" s="7"/>
      <c r="B499" s="6"/>
      <c r="C499" s="6"/>
      <c r="D499" s="6"/>
      <c r="E499" s="6"/>
      <c r="F499" s="6"/>
      <c r="G499" s="6"/>
      <c r="H499" s="6"/>
    </row>
    <row r="500" spans="1:8">
      <c r="A500" s="7"/>
      <c r="B500" s="6"/>
      <c r="C500" s="6"/>
      <c r="D500" s="6"/>
      <c r="E500" s="6"/>
      <c r="F500" s="6"/>
      <c r="G500" s="6"/>
      <c r="H500" s="6"/>
    </row>
    <row r="507" spans="1:8">
      <c r="B507" s="2"/>
      <c r="C507" s="2"/>
      <c r="D507" s="2"/>
      <c r="E507" s="2"/>
      <c r="F507" s="2"/>
      <c r="G507" s="2"/>
      <c r="H507" s="2"/>
    </row>
    <row r="508" spans="1:8">
      <c r="A508" s="7"/>
      <c r="B508" s="6"/>
      <c r="C508" s="6"/>
      <c r="D508" s="6"/>
      <c r="E508" s="6"/>
      <c r="F508" s="6"/>
      <c r="G508" s="6"/>
      <c r="H508" s="6"/>
    </row>
    <row r="509" spans="1:8">
      <c r="A509" s="7"/>
      <c r="B509" s="6"/>
      <c r="C509" s="6"/>
      <c r="D509" s="6"/>
      <c r="E509" s="6"/>
      <c r="F509" s="6"/>
      <c r="G509" s="6"/>
      <c r="H509" s="6"/>
    </row>
    <row r="510" spans="1:8">
      <c r="A510" s="7"/>
      <c r="B510" s="6"/>
      <c r="C510" s="6"/>
      <c r="D510" s="6"/>
      <c r="E510" s="6"/>
      <c r="F510" s="6"/>
      <c r="G510" s="6"/>
      <c r="H510" s="6"/>
    </row>
    <row r="511" spans="1:8">
      <c r="A511" s="7"/>
      <c r="B511" s="6"/>
      <c r="C511" s="6"/>
      <c r="D511" s="6"/>
      <c r="E511" s="6"/>
      <c r="F511" s="6"/>
      <c r="G511" s="6"/>
      <c r="H511" s="6"/>
    </row>
    <row r="512" spans="1:8">
      <c r="A512" s="7"/>
      <c r="B512" s="6"/>
      <c r="C512" s="6"/>
      <c r="D512" s="6"/>
      <c r="E512" s="6"/>
      <c r="F512" s="6"/>
      <c r="G512" s="6"/>
      <c r="H512" s="6"/>
    </row>
    <row r="513" spans="1:8">
      <c r="A513" s="7"/>
      <c r="B513" s="6"/>
      <c r="C513" s="6"/>
      <c r="D513" s="6"/>
      <c r="E513" s="6"/>
      <c r="F513" s="6"/>
      <c r="G513" s="6"/>
      <c r="H513" s="6"/>
    </row>
    <row r="514" spans="1:8">
      <c r="A514" s="7"/>
      <c r="B514" s="6"/>
      <c r="C514" s="6"/>
      <c r="D514" s="6"/>
      <c r="E514" s="6"/>
      <c r="F514" s="6"/>
      <c r="G514" s="6"/>
      <c r="H514" s="6"/>
    </row>
    <row r="515" spans="1:8">
      <c r="A515" s="7"/>
      <c r="B515" s="6"/>
      <c r="C515" s="6"/>
      <c r="D515" s="6"/>
      <c r="E515" s="6"/>
      <c r="F515" s="6"/>
      <c r="G515" s="6"/>
      <c r="H515" s="6"/>
    </row>
    <row r="516" spans="1:8">
      <c r="A516" s="7"/>
      <c r="B516" s="6"/>
      <c r="C516" s="6"/>
      <c r="D516" s="6"/>
      <c r="E516" s="6"/>
      <c r="F516" s="6"/>
      <c r="G516" s="6"/>
      <c r="H516" s="6"/>
    </row>
    <row r="517" spans="1:8">
      <c r="A517" s="7"/>
      <c r="B517" s="6"/>
      <c r="C517" s="6"/>
      <c r="D517" s="6"/>
      <c r="E517" s="6"/>
      <c r="F517" s="6"/>
      <c r="G517" s="6"/>
      <c r="H517" s="6"/>
    </row>
    <row r="518" spans="1:8">
      <c r="A518" s="7"/>
      <c r="B518" s="6"/>
      <c r="C518" s="6"/>
      <c r="D518" s="6"/>
      <c r="E518" s="6"/>
      <c r="F518" s="6"/>
      <c r="G518" s="6"/>
      <c r="H518" s="6"/>
    </row>
    <row r="519" spans="1:8">
      <c r="A519" s="7"/>
      <c r="B519" s="6"/>
      <c r="C519" s="6"/>
      <c r="D519" s="6"/>
      <c r="E519" s="6"/>
      <c r="F519" s="6"/>
      <c r="G519" s="6"/>
      <c r="H519" s="6"/>
    </row>
    <row r="520" spans="1:8">
      <c r="A520" s="7"/>
      <c r="B520" s="6"/>
      <c r="C520" s="6"/>
      <c r="D520" s="6"/>
      <c r="E520" s="6"/>
      <c r="F520" s="6"/>
      <c r="G520" s="6"/>
      <c r="H520" s="6"/>
    </row>
    <row r="521" spans="1:8">
      <c r="A521" s="7"/>
      <c r="B521" s="6"/>
      <c r="C521" s="6"/>
      <c r="D521" s="6"/>
      <c r="E521" s="6"/>
      <c r="F521" s="6"/>
      <c r="G521" s="6"/>
      <c r="H521" s="6"/>
    </row>
    <row r="522" spans="1:8">
      <c r="A522" s="7"/>
      <c r="B522" s="6"/>
      <c r="C522" s="6"/>
      <c r="D522" s="6"/>
      <c r="E522" s="6"/>
      <c r="F522" s="6"/>
      <c r="G522" s="6"/>
      <c r="H522" s="6"/>
    </row>
    <row r="523" spans="1:8">
      <c r="A523" s="7"/>
      <c r="B523" s="6"/>
      <c r="C523" s="6"/>
      <c r="D523" s="6"/>
      <c r="E523" s="6"/>
      <c r="F523" s="6"/>
      <c r="G523" s="6"/>
      <c r="H523" s="6"/>
    </row>
    <row r="524" spans="1:8">
      <c r="A524" s="7"/>
      <c r="B524" s="6"/>
      <c r="C524" s="6"/>
      <c r="D524" s="6"/>
      <c r="E524" s="6"/>
      <c r="F524" s="6"/>
      <c r="G524" s="6"/>
      <c r="H524" s="6"/>
    </row>
    <row r="525" spans="1:8">
      <c r="A525" s="7"/>
      <c r="B525" s="6"/>
      <c r="C525" s="6"/>
      <c r="D525" s="6"/>
      <c r="E525" s="6"/>
      <c r="F525" s="6"/>
      <c r="G525" s="6"/>
      <c r="H525" s="6"/>
    </row>
    <row r="526" spans="1:8">
      <c r="A526" s="7"/>
      <c r="B526" s="6"/>
      <c r="C526" s="6"/>
      <c r="D526" s="6"/>
      <c r="E526" s="6"/>
      <c r="F526" s="6"/>
      <c r="G526" s="6"/>
      <c r="H526" s="6"/>
    </row>
    <row r="527" spans="1:8">
      <c r="A527" s="7"/>
      <c r="B527" s="6"/>
      <c r="C527" s="6"/>
      <c r="D527" s="6"/>
      <c r="E527" s="6"/>
      <c r="F527" s="6"/>
      <c r="G527" s="6"/>
      <c r="H527" s="6"/>
    </row>
    <row r="528" spans="1:8">
      <c r="A528" s="7"/>
      <c r="B528" s="6"/>
      <c r="C528" s="6"/>
      <c r="D528" s="6"/>
      <c r="E528" s="6"/>
      <c r="F528" s="6"/>
      <c r="G528" s="6"/>
      <c r="H528" s="6"/>
    </row>
    <row r="529" spans="1:8">
      <c r="A529" s="7"/>
      <c r="B529" s="6"/>
      <c r="C529" s="6"/>
      <c r="D529" s="6"/>
      <c r="E529" s="6"/>
      <c r="F529" s="6"/>
      <c r="G529" s="6"/>
      <c r="H529" s="6"/>
    </row>
    <row r="530" spans="1:8">
      <c r="A530" s="7"/>
      <c r="B530" s="6"/>
      <c r="C530" s="6"/>
      <c r="D530" s="6"/>
      <c r="E530" s="6"/>
      <c r="F530" s="6"/>
      <c r="G530" s="6"/>
      <c r="H530" s="6"/>
    </row>
    <row r="531" spans="1:8">
      <c r="A531" s="7"/>
      <c r="B531" s="6"/>
      <c r="C531" s="6"/>
      <c r="D531" s="6"/>
      <c r="E531" s="6"/>
      <c r="F531" s="6"/>
      <c r="G531" s="6"/>
      <c r="H531" s="6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38" spans="1:8">
      <c r="A538" s="7"/>
      <c r="B538" s="6"/>
      <c r="C538" s="6"/>
      <c r="D538" s="6"/>
      <c r="E538" s="6"/>
      <c r="F538" s="6"/>
      <c r="G538" s="6"/>
      <c r="H538" s="6"/>
    </row>
    <row r="539" spans="1:8">
      <c r="A539" s="7"/>
      <c r="B539" s="6"/>
      <c r="C539" s="6"/>
      <c r="D539" s="6"/>
      <c r="E539" s="6"/>
      <c r="F539" s="6"/>
      <c r="G539" s="6"/>
      <c r="H539" s="6"/>
    </row>
    <row r="540" spans="1:8">
      <c r="A540" s="7"/>
      <c r="B540" s="6"/>
      <c r="C540" s="6"/>
      <c r="D540" s="6"/>
      <c r="E540" s="6"/>
      <c r="F540" s="6"/>
      <c r="G540" s="6"/>
      <c r="H540" s="6"/>
    </row>
    <row r="541" spans="1:8">
      <c r="A541" s="7"/>
      <c r="B541" s="6"/>
      <c r="C541" s="6"/>
      <c r="D541" s="6"/>
      <c r="E541" s="6"/>
      <c r="F541" s="6"/>
      <c r="G541" s="6"/>
      <c r="H541" s="6"/>
    </row>
    <row r="548" spans="1:8">
      <c r="B548" s="2"/>
      <c r="C548" s="2"/>
      <c r="D548" s="2"/>
      <c r="E548" s="2"/>
      <c r="F548" s="2"/>
      <c r="G548" s="2"/>
      <c r="H548" s="2"/>
    </row>
    <row r="549" spans="1:8">
      <c r="A549" s="7"/>
      <c r="B549" s="6"/>
      <c r="C549" s="6"/>
      <c r="D549" s="6"/>
      <c r="E549" s="6"/>
      <c r="F549" s="6"/>
      <c r="G549" s="6"/>
      <c r="H549" s="6"/>
    </row>
    <row r="550" spans="1:8">
      <c r="A550" s="7"/>
      <c r="B550" s="6"/>
      <c r="C550" s="6"/>
      <c r="D550" s="6"/>
      <c r="E550" s="6"/>
      <c r="F550" s="6"/>
      <c r="G550" s="6"/>
      <c r="H550" s="6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9" spans="1:8">
      <c r="B589" s="2"/>
      <c r="C589" s="2"/>
      <c r="D589" s="2"/>
      <c r="E589" s="2"/>
      <c r="F589" s="2"/>
      <c r="G589" s="2"/>
      <c r="H589" s="2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79" spans="1:8">
      <c r="A679" s="7"/>
      <c r="B679" s="6"/>
      <c r="C679" s="6"/>
      <c r="D679" s="6"/>
      <c r="E679" s="6"/>
      <c r="F679" s="6"/>
      <c r="G679" s="6"/>
      <c r="H679" s="6"/>
    </row>
    <row r="680" spans="1:8">
      <c r="A680" s="7"/>
      <c r="B680" s="6"/>
      <c r="C680" s="6"/>
      <c r="D680" s="6"/>
      <c r="E680" s="6"/>
      <c r="F680" s="6"/>
      <c r="G680" s="6"/>
      <c r="H680" s="6"/>
    </row>
    <row r="681" spans="1:8">
      <c r="A681" s="7"/>
      <c r="B681" s="6"/>
      <c r="C681" s="6"/>
      <c r="D681" s="6"/>
      <c r="E681" s="6"/>
      <c r="F681" s="6"/>
      <c r="G681" s="6"/>
      <c r="H681" s="6"/>
    </row>
    <row r="682" spans="1:8">
      <c r="A682" s="7"/>
      <c r="B682" s="6"/>
      <c r="C682" s="6"/>
      <c r="D682" s="6"/>
      <c r="E682" s="6"/>
      <c r="F682" s="6"/>
      <c r="G682" s="6"/>
      <c r="H682" s="6"/>
    </row>
    <row r="683" spans="1:8">
      <c r="A683" s="7"/>
      <c r="B683" s="6"/>
      <c r="C683" s="6"/>
      <c r="D683" s="6"/>
      <c r="E683" s="6"/>
      <c r="F683" s="6"/>
      <c r="G683" s="6"/>
      <c r="H683" s="6"/>
    </row>
    <row r="684" spans="1:8">
      <c r="A684" s="7"/>
      <c r="B684" s="6"/>
      <c r="C684" s="6"/>
      <c r="D684" s="6"/>
      <c r="E684" s="6"/>
      <c r="F684" s="6"/>
      <c r="G684" s="6"/>
      <c r="H684" s="6"/>
    </row>
    <row r="685" spans="1:8">
      <c r="A685" s="7"/>
      <c r="B685" s="6"/>
      <c r="C685" s="6"/>
      <c r="D685" s="6"/>
      <c r="E685" s="6"/>
      <c r="F685" s="6"/>
      <c r="G685" s="6"/>
      <c r="H685" s="6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14" spans="1:8">
      <c r="A714" s="7"/>
      <c r="B714" s="6"/>
      <c r="C714" s="6"/>
      <c r="D714" s="6"/>
      <c r="E714" s="6"/>
      <c r="F714" s="6"/>
      <c r="G714" s="6"/>
      <c r="H714" s="6"/>
    </row>
    <row r="715" spans="1:8">
      <c r="A715" s="7"/>
      <c r="B715" s="6"/>
      <c r="C715" s="6"/>
      <c r="D715" s="6"/>
      <c r="E715" s="6"/>
      <c r="F715" s="6"/>
      <c r="G715" s="6"/>
      <c r="H715" s="6"/>
    </row>
    <row r="716" spans="1:8">
      <c r="A716" s="7"/>
      <c r="B716" s="6"/>
      <c r="C716" s="6"/>
      <c r="D716" s="6"/>
      <c r="E716" s="6"/>
      <c r="F716" s="6"/>
      <c r="G716" s="6"/>
      <c r="H716" s="6"/>
    </row>
    <row r="717" spans="1:8">
      <c r="A717" s="7"/>
      <c r="B717" s="6"/>
      <c r="C717" s="6"/>
      <c r="D717" s="6"/>
      <c r="E717" s="6"/>
      <c r="F717" s="6"/>
      <c r="G717" s="6"/>
      <c r="H717" s="6"/>
    </row>
    <row r="724" spans="1:8">
      <c r="B724" s="2"/>
      <c r="C724" s="2"/>
      <c r="D724" s="2"/>
      <c r="E724" s="2"/>
      <c r="F724" s="2"/>
      <c r="G724" s="2"/>
      <c r="H724" s="2"/>
    </row>
    <row r="725" spans="1:8">
      <c r="A725" s="7"/>
      <c r="B725" s="6"/>
      <c r="C725" s="6"/>
      <c r="D725" s="6"/>
      <c r="E725" s="6"/>
      <c r="F725" s="6"/>
      <c r="G725" s="6"/>
      <c r="H725" s="6"/>
    </row>
    <row r="726" spans="1:8">
      <c r="A726" s="7"/>
      <c r="B726" s="6"/>
      <c r="C726" s="6"/>
      <c r="D726" s="6"/>
      <c r="E726" s="6"/>
      <c r="F726" s="6"/>
      <c r="G726" s="6"/>
      <c r="H726" s="6"/>
    </row>
    <row r="727" spans="1:8">
      <c r="A727" s="7"/>
      <c r="B727" s="6"/>
      <c r="C727" s="6"/>
      <c r="D727" s="6"/>
      <c r="E727" s="6"/>
      <c r="F727" s="6"/>
      <c r="G727" s="6"/>
      <c r="H727" s="6"/>
    </row>
    <row r="728" spans="1:8">
      <c r="A728" s="7"/>
      <c r="B728" s="6"/>
      <c r="C728" s="6"/>
      <c r="D728" s="6"/>
      <c r="E728" s="6"/>
      <c r="F728" s="6"/>
      <c r="G728" s="6"/>
      <c r="H728" s="6"/>
    </row>
    <row r="729" spans="1:8">
      <c r="A729" s="7"/>
      <c r="B729" s="6"/>
      <c r="C729" s="6"/>
      <c r="D729" s="6"/>
      <c r="E729" s="6"/>
      <c r="F729" s="6"/>
      <c r="G729" s="6"/>
      <c r="H729" s="6"/>
    </row>
    <row r="730" spans="1:8">
      <c r="A730" s="7"/>
      <c r="B730" s="6"/>
      <c r="C730" s="6"/>
      <c r="D730" s="6"/>
      <c r="E730" s="6"/>
      <c r="F730" s="6"/>
      <c r="G730" s="6"/>
      <c r="H730" s="6"/>
    </row>
    <row r="731" spans="1:8">
      <c r="A731" s="7"/>
      <c r="B731" s="6"/>
      <c r="C731" s="6"/>
      <c r="D731" s="6"/>
      <c r="E731" s="6"/>
      <c r="F731" s="6"/>
      <c r="G731" s="6"/>
      <c r="H731" s="6"/>
    </row>
    <row r="732" spans="1:8">
      <c r="A732" s="7"/>
      <c r="B732" s="6"/>
      <c r="C732" s="6"/>
      <c r="D732" s="6"/>
      <c r="E732" s="6"/>
      <c r="F732" s="6"/>
      <c r="G732" s="6"/>
      <c r="H732" s="6"/>
    </row>
    <row r="733" spans="1:8">
      <c r="A733" s="7"/>
      <c r="B733" s="6"/>
      <c r="C733" s="6"/>
      <c r="D733" s="6"/>
      <c r="E733" s="6"/>
      <c r="F733" s="6"/>
      <c r="G733" s="6"/>
      <c r="H733" s="6"/>
    </row>
    <row r="734" spans="1:8">
      <c r="A734" s="7"/>
      <c r="B734" s="6"/>
      <c r="C734" s="6"/>
      <c r="D734" s="6"/>
      <c r="E734" s="6"/>
      <c r="F734" s="6"/>
      <c r="G734" s="6"/>
      <c r="H734" s="6"/>
    </row>
    <row r="735" spans="1:8">
      <c r="A735" s="7"/>
      <c r="B735" s="6"/>
      <c r="C735" s="6"/>
      <c r="D735" s="6"/>
      <c r="E735" s="6"/>
      <c r="F735" s="6"/>
      <c r="G735" s="6"/>
      <c r="H735" s="6"/>
    </row>
    <row r="736" spans="1:8">
      <c r="A736" s="7"/>
      <c r="B736" s="6"/>
      <c r="C736" s="6"/>
      <c r="D736" s="6"/>
      <c r="E736" s="6"/>
      <c r="F736" s="6"/>
      <c r="G736" s="6"/>
      <c r="H736" s="6"/>
    </row>
    <row r="737" spans="1:8">
      <c r="A737" s="7"/>
      <c r="B737" s="6"/>
      <c r="C737" s="6"/>
      <c r="D737" s="6"/>
      <c r="E737" s="6"/>
      <c r="F737" s="6"/>
      <c r="G737" s="6"/>
      <c r="H737" s="6"/>
    </row>
    <row r="738" spans="1:8">
      <c r="A738" s="7"/>
      <c r="B738" s="6"/>
      <c r="C738" s="6"/>
      <c r="D738" s="6"/>
      <c r="E738" s="6"/>
      <c r="F738" s="6"/>
      <c r="G738" s="6"/>
      <c r="H738" s="6"/>
    </row>
    <row r="739" spans="1:8">
      <c r="A739" s="7"/>
      <c r="B739" s="6"/>
      <c r="C739" s="6"/>
      <c r="D739" s="6"/>
      <c r="E739" s="6"/>
      <c r="F739" s="6"/>
      <c r="G739" s="6"/>
      <c r="H739" s="6"/>
    </row>
    <row r="740" spans="1:8">
      <c r="A740" s="7"/>
      <c r="B740" s="6"/>
      <c r="C740" s="6"/>
      <c r="D740" s="6"/>
      <c r="E740" s="6"/>
      <c r="F740" s="6"/>
      <c r="G740" s="6"/>
      <c r="H740" s="6"/>
    </row>
    <row r="741" spans="1:8">
      <c r="A741" s="7"/>
      <c r="B741" s="6"/>
      <c r="C741" s="6"/>
      <c r="D741" s="6"/>
      <c r="E741" s="6"/>
      <c r="F741" s="6"/>
      <c r="G741" s="6"/>
      <c r="H741" s="6"/>
    </row>
    <row r="742" spans="1:8">
      <c r="A742" s="7"/>
      <c r="B742" s="6"/>
      <c r="C742" s="6"/>
      <c r="D742" s="6"/>
      <c r="E742" s="6"/>
      <c r="F742" s="6"/>
      <c r="G742" s="6"/>
      <c r="H742" s="6"/>
    </row>
    <row r="743" spans="1:8">
      <c r="A743" s="7"/>
      <c r="B743" s="6"/>
      <c r="C743" s="6"/>
      <c r="D743" s="6"/>
      <c r="E743" s="6"/>
      <c r="F743" s="6"/>
      <c r="G743" s="6"/>
      <c r="H743" s="6"/>
    </row>
    <row r="744" spans="1:8">
      <c r="A744" s="7"/>
      <c r="B744" s="6"/>
      <c r="C744" s="6"/>
      <c r="D744" s="6"/>
      <c r="E744" s="6"/>
      <c r="F744" s="6"/>
      <c r="G744" s="6"/>
      <c r="H744" s="6"/>
    </row>
    <row r="745" spans="1:8">
      <c r="A745" s="7"/>
      <c r="B745" s="6"/>
      <c r="C745" s="6"/>
      <c r="D745" s="6"/>
      <c r="E745" s="6"/>
      <c r="F745" s="6"/>
      <c r="G745" s="6"/>
      <c r="H745" s="6"/>
    </row>
    <row r="746" spans="1:8">
      <c r="A746" s="7"/>
      <c r="B746" s="6"/>
      <c r="C746" s="6"/>
      <c r="D746" s="6"/>
      <c r="E746" s="6"/>
      <c r="F746" s="6"/>
      <c r="G746" s="6"/>
      <c r="H746" s="6"/>
    </row>
    <row r="747" spans="1:8">
      <c r="A747" s="7"/>
      <c r="B747" s="6"/>
      <c r="C747" s="6"/>
      <c r="D747" s="6"/>
      <c r="E747" s="6"/>
      <c r="F747" s="6"/>
      <c r="G747" s="6"/>
      <c r="H747" s="6"/>
    </row>
    <row r="748" spans="1:8">
      <c r="A748" s="7"/>
      <c r="B748" s="6"/>
      <c r="C748" s="6"/>
      <c r="D748" s="6"/>
      <c r="E748" s="6"/>
      <c r="F748" s="6"/>
      <c r="G748" s="6"/>
      <c r="H748" s="6"/>
    </row>
    <row r="749" spans="1:8">
      <c r="A749" s="7"/>
      <c r="B749" s="6"/>
      <c r="C749" s="6"/>
      <c r="D749" s="6"/>
      <c r="E749" s="6"/>
      <c r="F749" s="6"/>
      <c r="G749" s="6"/>
      <c r="H749" s="6"/>
    </row>
    <row r="750" spans="1:8">
      <c r="A750" s="7"/>
      <c r="B750" s="6"/>
      <c r="C750" s="6"/>
      <c r="D750" s="6"/>
      <c r="E750" s="6"/>
      <c r="F750" s="6"/>
      <c r="G750" s="6"/>
      <c r="H750" s="6"/>
    </row>
    <row r="751" spans="1:8">
      <c r="A751" s="7"/>
      <c r="B751" s="6"/>
      <c r="C751" s="6"/>
      <c r="D751" s="6"/>
      <c r="E751" s="6"/>
      <c r="F751" s="6"/>
      <c r="G751" s="6"/>
      <c r="H751" s="6"/>
    </row>
    <row r="752" spans="1:8">
      <c r="A752" s="7"/>
      <c r="B752" s="6"/>
      <c r="C752" s="6"/>
      <c r="D752" s="6"/>
      <c r="E752" s="6"/>
      <c r="F752" s="6"/>
      <c r="G752" s="6"/>
      <c r="H752" s="6"/>
    </row>
    <row r="759" spans="1:2">
      <c r="A759" s="7"/>
      <c r="B759" s="6"/>
    </row>
    <row r="760" spans="1:2">
      <c r="A760" s="7"/>
      <c r="B760" s="6"/>
    </row>
    <row r="761" spans="1:2">
      <c r="A761" s="7"/>
      <c r="B761" s="6"/>
    </row>
    <row r="762" spans="1:2">
      <c r="A762" s="7"/>
      <c r="B762" s="6"/>
    </row>
    <row r="763" spans="1:2">
      <c r="A763" s="7"/>
      <c r="B763" s="6"/>
    </row>
    <row r="764" spans="1:2">
      <c r="A764" s="7"/>
      <c r="B764" s="6"/>
    </row>
    <row r="765" spans="1:2">
      <c r="A765" s="7"/>
      <c r="B765" s="6"/>
    </row>
    <row r="766" spans="1:2">
      <c r="A766" s="7"/>
      <c r="B766" s="6"/>
    </row>
    <row r="767" spans="1:2">
      <c r="A767" s="7"/>
      <c r="B767" s="6"/>
    </row>
    <row r="768" spans="1:2">
      <c r="A768" s="7"/>
      <c r="B768" s="6"/>
    </row>
    <row r="769" spans="1:2">
      <c r="A769" s="7"/>
      <c r="B769" s="6"/>
    </row>
    <row r="770" spans="1:2">
      <c r="A770" s="7"/>
      <c r="B770" s="6"/>
    </row>
    <row r="771" spans="1:2">
      <c r="A771" s="7"/>
      <c r="B771" s="6"/>
    </row>
    <row r="772" spans="1:2">
      <c r="A772" s="7"/>
      <c r="B772" s="6"/>
    </row>
    <row r="773" spans="1:2">
      <c r="A773" s="7"/>
      <c r="B773" s="6"/>
    </row>
    <row r="774" spans="1:2">
      <c r="A774" s="7"/>
      <c r="B774" s="6"/>
    </row>
    <row r="775" spans="1:2">
      <c r="A775" s="7"/>
      <c r="B775" s="6"/>
    </row>
    <row r="776" spans="1:2">
      <c r="A776" s="7"/>
      <c r="B776" s="6"/>
    </row>
    <row r="777" spans="1:2">
      <c r="A777" s="7"/>
      <c r="B777" s="6"/>
    </row>
    <row r="778" spans="1:2">
      <c r="A778" s="7"/>
      <c r="B778" s="6"/>
    </row>
    <row r="779" spans="1:2">
      <c r="A779" s="7"/>
      <c r="B779" s="6"/>
    </row>
    <row r="780" spans="1:2">
      <c r="A780" s="7"/>
      <c r="B780" s="6"/>
    </row>
    <row r="781" spans="1:2">
      <c r="A781" s="7"/>
      <c r="B781" s="6"/>
    </row>
    <row r="782" spans="1:2">
      <c r="A782" s="7"/>
      <c r="B782" s="6"/>
    </row>
    <row r="783" spans="1:2">
      <c r="A783" s="7"/>
      <c r="B783" s="6"/>
    </row>
    <row r="784" spans="1:2">
      <c r="A784" s="7"/>
      <c r="B784" s="6"/>
    </row>
    <row r="785" spans="1:2">
      <c r="A785" s="7"/>
      <c r="B785" s="6"/>
    </row>
    <row r="786" spans="1:2">
      <c r="A786" s="7"/>
      <c r="B786" s="6"/>
    </row>
  </sheetData>
  <sortState xmlns:xlrd2="http://schemas.microsoft.com/office/spreadsheetml/2017/richdata2" ref="M442:S468">
    <sortCondition descending="1" ref="S442:S468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S1942"/>
  <sheetViews>
    <sheetView workbookViewId="0">
      <selection activeCell="H1943" sqref="H1943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31" customFormat="1" ht="31.5" customHeight="1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8" t="s">
        <v>10</v>
      </c>
      <c r="L1" s="29" t="s">
        <v>11</v>
      </c>
      <c r="M1" s="29" t="s">
        <v>12</v>
      </c>
      <c r="N1" s="29" t="s">
        <v>13</v>
      </c>
      <c r="O1" s="28" t="s">
        <v>478</v>
      </c>
      <c r="P1" s="28" t="s">
        <v>479</v>
      </c>
      <c r="Q1" s="28" t="s">
        <v>480</v>
      </c>
      <c r="R1" s="30" t="s">
        <v>481</v>
      </c>
      <c r="S1" s="30" t="s">
        <v>482</v>
      </c>
    </row>
    <row r="2" spans="1:19" hidden="1">
      <c r="A2" t="s">
        <v>14</v>
      </c>
      <c r="B2" t="s">
        <v>15</v>
      </c>
      <c r="C2" s="1">
        <v>45292</v>
      </c>
      <c r="D2" s="2">
        <v>2024</v>
      </c>
      <c r="E2" s="2" t="str">
        <f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27">
        <v>5</v>
      </c>
      <c r="L2" t="s">
        <v>19</v>
      </c>
      <c r="M2" t="s">
        <v>20</v>
      </c>
      <c r="N2" t="s">
        <v>21</v>
      </c>
      <c r="O2" s="24">
        <f>LEN($K2)</f>
        <v>1</v>
      </c>
      <c r="P2" s="25" t="str">
        <f>IF(O2="1",$K2,IF(O2=2,LEFT($K2,2),LEFT($K2,2)))</f>
        <v>5</v>
      </c>
      <c r="Q2" s="25">
        <f>IF(O2&lt;=2,0,MID($K2,3,3))</f>
        <v>0</v>
      </c>
      <c r="R2" s="26">
        <f t="shared" ref="R2" si="0">+(P2*60)+Q2</f>
        <v>300</v>
      </c>
      <c r="S2" s="26">
        <f>+R2/60</f>
        <v>5</v>
      </c>
    </row>
    <row r="3" spans="1:19" hidden="1">
      <c r="A3" t="s">
        <v>14</v>
      </c>
      <c r="B3" t="s">
        <v>15</v>
      </c>
      <c r="C3" s="1">
        <v>45292</v>
      </c>
      <c r="D3" s="2">
        <v>2024</v>
      </c>
      <c r="E3" s="2" t="str">
        <f t="shared" ref="E3:E66" si="1">TEXT(C3,"mmmm")</f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27">
        <v>4.4000000000000004</v>
      </c>
      <c r="L3" t="s">
        <v>22</v>
      </c>
      <c r="M3" t="s">
        <v>23</v>
      </c>
      <c r="N3" t="s">
        <v>24</v>
      </c>
      <c r="O3" s="24">
        <f t="shared" ref="O3:O66" si="2">LEN($K3)</f>
        <v>3</v>
      </c>
      <c r="P3" s="25" t="str">
        <f t="shared" ref="P3:P66" si="3">IF(O3="1",$K3,IF(O3=2,LEFT($K3,2),LEFT($K3,2)))</f>
        <v>4,</v>
      </c>
      <c r="Q3" s="25" t="str">
        <f t="shared" ref="Q3:Q66" si="4">IF(O3&lt;=2,0,MID($K3,3,3))</f>
        <v>4</v>
      </c>
      <c r="R3" s="26">
        <f t="shared" ref="R3:R66" si="5">+(P3*60)+Q3</f>
        <v>244</v>
      </c>
      <c r="S3" s="26">
        <f t="shared" ref="S3:S66" si="6">+R3/60</f>
        <v>4.0666666666666664</v>
      </c>
    </row>
    <row r="4" spans="1:19" hidden="1">
      <c r="A4" t="s">
        <v>14</v>
      </c>
      <c r="B4" t="s">
        <v>15</v>
      </c>
      <c r="C4" s="1">
        <v>45292</v>
      </c>
      <c r="D4" s="2">
        <v>2024</v>
      </c>
      <c r="E4" s="2" t="str">
        <f t="shared" si="1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27">
        <v>3</v>
      </c>
      <c r="L4" t="s">
        <v>25</v>
      </c>
      <c r="M4" t="s">
        <v>26</v>
      </c>
      <c r="N4" t="s">
        <v>27</v>
      </c>
      <c r="O4" s="24">
        <f t="shared" si="2"/>
        <v>1</v>
      </c>
      <c r="P4" s="25" t="str">
        <f t="shared" si="3"/>
        <v>3</v>
      </c>
      <c r="Q4" s="25">
        <f t="shared" si="4"/>
        <v>0</v>
      </c>
      <c r="R4" s="26">
        <f t="shared" si="5"/>
        <v>180</v>
      </c>
      <c r="S4" s="26">
        <f t="shared" si="6"/>
        <v>3</v>
      </c>
    </row>
    <row r="5" spans="1:19" hidden="1">
      <c r="A5" t="s">
        <v>14</v>
      </c>
      <c r="B5" t="s">
        <v>15</v>
      </c>
      <c r="C5" s="1">
        <v>45292</v>
      </c>
      <c r="D5" s="2">
        <v>2024</v>
      </c>
      <c r="E5" s="2" t="str">
        <f t="shared" si="1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27">
        <v>3.5</v>
      </c>
      <c r="L5" t="s">
        <v>28</v>
      </c>
      <c r="M5" t="s">
        <v>29</v>
      </c>
      <c r="N5" t="s">
        <v>30</v>
      </c>
      <c r="O5" s="24">
        <f t="shared" si="2"/>
        <v>3</v>
      </c>
      <c r="P5" s="25" t="str">
        <f t="shared" si="3"/>
        <v>3,</v>
      </c>
      <c r="Q5" s="25" t="str">
        <f t="shared" si="4"/>
        <v>5</v>
      </c>
      <c r="R5" s="26">
        <f t="shared" si="5"/>
        <v>185</v>
      </c>
      <c r="S5" s="26">
        <f t="shared" si="6"/>
        <v>3.0833333333333335</v>
      </c>
    </row>
    <row r="6" spans="1:19" hidden="1">
      <c r="A6" t="s">
        <v>14</v>
      </c>
      <c r="B6" t="s">
        <v>15</v>
      </c>
      <c r="C6" s="1">
        <v>45292</v>
      </c>
      <c r="D6" s="2">
        <v>2024</v>
      </c>
      <c r="E6" s="2" t="str">
        <f t="shared" si="1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27">
        <v>7.15</v>
      </c>
      <c r="L6" t="s">
        <v>31</v>
      </c>
      <c r="M6" t="s">
        <v>32</v>
      </c>
      <c r="N6" t="s">
        <v>33</v>
      </c>
      <c r="O6" s="24">
        <f t="shared" si="2"/>
        <v>4</v>
      </c>
      <c r="P6" s="25" t="str">
        <f t="shared" si="3"/>
        <v>7,</v>
      </c>
      <c r="Q6" s="25" t="str">
        <f t="shared" si="4"/>
        <v>15</v>
      </c>
      <c r="R6" s="26">
        <f t="shared" si="5"/>
        <v>435</v>
      </c>
      <c r="S6" s="26">
        <f t="shared" si="6"/>
        <v>7.25</v>
      </c>
    </row>
    <row r="7" spans="1:19" hidden="1">
      <c r="A7" t="s">
        <v>14</v>
      </c>
      <c r="B7" t="s">
        <v>15</v>
      </c>
      <c r="C7" s="1">
        <v>45292</v>
      </c>
      <c r="D7" s="2">
        <v>2024</v>
      </c>
      <c r="E7" s="2" t="str">
        <f t="shared" si="1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27">
        <v>12.4</v>
      </c>
      <c r="L7" t="s">
        <v>34</v>
      </c>
      <c r="M7" t="s">
        <v>35</v>
      </c>
      <c r="N7" t="s">
        <v>36</v>
      </c>
      <c r="O7" s="24">
        <f t="shared" si="2"/>
        <v>4</v>
      </c>
      <c r="P7" s="25" t="str">
        <f t="shared" si="3"/>
        <v>12</v>
      </c>
      <c r="Q7" s="25" t="str">
        <f t="shared" si="4"/>
        <v>,4</v>
      </c>
      <c r="R7" s="26">
        <f t="shared" si="5"/>
        <v>720.4</v>
      </c>
      <c r="S7" s="26">
        <f t="shared" si="6"/>
        <v>12.006666666666666</v>
      </c>
    </row>
    <row r="8" spans="1:19" hidden="1">
      <c r="A8" t="s">
        <v>14</v>
      </c>
      <c r="B8" t="s">
        <v>15</v>
      </c>
      <c r="C8" s="1">
        <v>45292</v>
      </c>
      <c r="D8" s="2">
        <v>2024</v>
      </c>
      <c r="E8" s="2" t="str">
        <f t="shared" si="1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27">
        <v>1.05</v>
      </c>
      <c r="L8" t="s">
        <v>22</v>
      </c>
      <c r="M8" t="s">
        <v>23</v>
      </c>
      <c r="N8" t="s">
        <v>24</v>
      </c>
      <c r="O8" s="24">
        <f t="shared" si="2"/>
        <v>4</v>
      </c>
      <c r="P8" s="25" t="str">
        <f t="shared" si="3"/>
        <v>1,</v>
      </c>
      <c r="Q8" s="25" t="str">
        <f t="shared" si="4"/>
        <v>05</v>
      </c>
      <c r="R8" s="26">
        <f t="shared" si="5"/>
        <v>65</v>
      </c>
      <c r="S8" s="26">
        <f t="shared" si="6"/>
        <v>1.0833333333333333</v>
      </c>
    </row>
    <row r="9" spans="1:19" hidden="1">
      <c r="A9" t="s">
        <v>14</v>
      </c>
      <c r="B9" t="s">
        <v>15</v>
      </c>
      <c r="C9" s="1">
        <v>45292</v>
      </c>
      <c r="D9" s="2">
        <v>2024</v>
      </c>
      <c r="E9" s="2" t="str">
        <f t="shared" si="1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27">
        <v>1.1499999999999999</v>
      </c>
      <c r="L9" t="s">
        <v>25</v>
      </c>
      <c r="M9" t="s">
        <v>26</v>
      </c>
      <c r="N9" t="s">
        <v>27</v>
      </c>
      <c r="O9" s="24">
        <f t="shared" si="2"/>
        <v>4</v>
      </c>
      <c r="P9" s="25" t="str">
        <f t="shared" si="3"/>
        <v>1,</v>
      </c>
      <c r="Q9" s="25" t="str">
        <f t="shared" si="4"/>
        <v>15</v>
      </c>
      <c r="R9" s="26">
        <f t="shared" si="5"/>
        <v>75</v>
      </c>
      <c r="S9" s="26">
        <f t="shared" si="6"/>
        <v>1.25</v>
      </c>
    </row>
    <row r="10" spans="1:19" hidden="1">
      <c r="A10" t="s">
        <v>14</v>
      </c>
      <c r="B10" t="s">
        <v>15</v>
      </c>
      <c r="C10" s="1">
        <v>45323</v>
      </c>
      <c r="D10" s="2">
        <v>2024</v>
      </c>
      <c r="E10" s="2" t="str">
        <f t="shared" si="1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27">
        <v>2.4</v>
      </c>
      <c r="L10" t="s">
        <v>22</v>
      </c>
      <c r="M10" t="s">
        <v>23</v>
      </c>
      <c r="N10" t="s">
        <v>24</v>
      </c>
      <c r="O10" s="24">
        <f t="shared" si="2"/>
        <v>3</v>
      </c>
      <c r="P10" s="25" t="str">
        <f t="shared" si="3"/>
        <v>2,</v>
      </c>
      <c r="Q10" s="25" t="str">
        <f t="shared" si="4"/>
        <v>4</v>
      </c>
      <c r="R10" s="26">
        <f t="shared" si="5"/>
        <v>124</v>
      </c>
      <c r="S10" s="26">
        <f t="shared" si="6"/>
        <v>2.0666666666666669</v>
      </c>
    </row>
    <row r="11" spans="1:19" hidden="1">
      <c r="A11" t="s">
        <v>14</v>
      </c>
      <c r="B11" t="s">
        <v>15</v>
      </c>
      <c r="C11" s="1">
        <v>45323</v>
      </c>
      <c r="D11" s="2">
        <v>2024</v>
      </c>
      <c r="E11" s="2" t="str">
        <f t="shared" si="1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27">
        <v>19.2</v>
      </c>
      <c r="L11" t="s">
        <v>25</v>
      </c>
      <c r="M11" t="s">
        <v>26</v>
      </c>
      <c r="N11" t="s">
        <v>27</v>
      </c>
      <c r="O11" s="24">
        <f t="shared" si="2"/>
        <v>4</v>
      </c>
      <c r="P11" s="25" t="str">
        <f t="shared" si="3"/>
        <v>19</v>
      </c>
      <c r="Q11" s="25" t="str">
        <f t="shared" si="4"/>
        <v>,2</v>
      </c>
      <c r="R11" s="26">
        <f t="shared" si="5"/>
        <v>1140.2</v>
      </c>
      <c r="S11" s="26">
        <f t="shared" si="6"/>
        <v>19.003333333333334</v>
      </c>
    </row>
    <row r="12" spans="1:19" hidden="1">
      <c r="A12" t="s">
        <v>14</v>
      </c>
      <c r="B12" t="s">
        <v>15</v>
      </c>
      <c r="C12" s="1">
        <v>45323</v>
      </c>
      <c r="D12" s="2">
        <v>2024</v>
      </c>
      <c r="E12" s="2" t="str">
        <f t="shared" si="1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27">
        <v>4.45</v>
      </c>
      <c r="L12" t="s">
        <v>39</v>
      </c>
      <c r="M12" t="s">
        <v>40</v>
      </c>
      <c r="N12" t="s">
        <v>41</v>
      </c>
      <c r="O12" s="24">
        <f t="shared" si="2"/>
        <v>4</v>
      </c>
      <c r="P12" s="25" t="str">
        <f t="shared" si="3"/>
        <v>4,</v>
      </c>
      <c r="Q12" s="25" t="str">
        <f t="shared" si="4"/>
        <v>45</v>
      </c>
      <c r="R12" s="26">
        <f t="shared" si="5"/>
        <v>285</v>
      </c>
      <c r="S12" s="26">
        <f t="shared" si="6"/>
        <v>4.75</v>
      </c>
    </row>
    <row r="13" spans="1:19" hidden="1">
      <c r="A13" t="s">
        <v>14</v>
      </c>
      <c r="B13" t="s">
        <v>15</v>
      </c>
      <c r="C13" s="1">
        <v>45323</v>
      </c>
      <c r="D13" s="2">
        <v>2024</v>
      </c>
      <c r="E13" s="2" t="str">
        <f t="shared" si="1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27">
        <v>5.45</v>
      </c>
      <c r="L13" t="s">
        <v>28</v>
      </c>
      <c r="M13" t="s">
        <v>29</v>
      </c>
      <c r="N13" t="s">
        <v>30</v>
      </c>
      <c r="O13" s="24">
        <f t="shared" si="2"/>
        <v>4</v>
      </c>
      <c r="P13" s="25" t="str">
        <f t="shared" si="3"/>
        <v>5,</v>
      </c>
      <c r="Q13" s="25" t="str">
        <f t="shared" si="4"/>
        <v>45</v>
      </c>
      <c r="R13" s="26">
        <f t="shared" si="5"/>
        <v>345</v>
      </c>
      <c r="S13" s="26">
        <f t="shared" si="6"/>
        <v>5.75</v>
      </c>
    </row>
    <row r="14" spans="1:19" hidden="1">
      <c r="A14" t="s">
        <v>14</v>
      </c>
      <c r="B14" t="s">
        <v>15</v>
      </c>
      <c r="C14" s="1">
        <v>45323</v>
      </c>
      <c r="D14" s="2">
        <v>2024</v>
      </c>
      <c r="E14" s="2" t="str">
        <f t="shared" si="1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27">
        <v>3.05</v>
      </c>
      <c r="L14" t="s">
        <v>31</v>
      </c>
      <c r="M14" t="s">
        <v>32</v>
      </c>
      <c r="N14" t="s">
        <v>33</v>
      </c>
      <c r="O14" s="24">
        <f t="shared" si="2"/>
        <v>4</v>
      </c>
      <c r="P14" s="25" t="str">
        <f t="shared" si="3"/>
        <v>3,</v>
      </c>
      <c r="Q14" s="25" t="str">
        <f t="shared" si="4"/>
        <v>05</v>
      </c>
      <c r="R14" s="26">
        <f t="shared" si="5"/>
        <v>185</v>
      </c>
      <c r="S14" s="26">
        <f t="shared" si="6"/>
        <v>3.0833333333333335</v>
      </c>
    </row>
    <row r="15" spans="1:19" hidden="1">
      <c r="A15" t="s">
        <v>14</v>
      </c>
      <c r="B15" t="s">
        <v>15</v>
      </c>
      <c r="C15" s="1">
        <v>45323</v>
      </c>
      <c r="D15" s="2">
        <v>2024</v>
      </c>
      <c r="E15" s="2" t="str">
        <f t="shared" si="1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27">
        <v>4.2</v>
      </c>
      <c r="L15" t="s">
        <v>19</v>
      </c>
      <c r="M15" t="s">
        <v>20</v>
      </c>
      <c r="N15" t="s">
        <v>21</v>
      </c>
      <c r="O15" s="24">
        <f t="shared" si="2"/>
        <v>3</v>
      </c>
      <c r="P15" s="25" t="str">
        <f t="shared" si="3"/>
        <v>4,</v>
      </c>
      <c r="Q15" s="25" t="str">
        <f t="shared" si="4"/>
        <v>2</v>
      </c>
      <c r="R15" s="26">
        <f t="shared" si="5"/>
        <v>242</v>
      </c>
      <c r="S15" s="26">
        <f t="shared" si="6"/>
        <v>4.0333333333333332</v>
      </c>
    </row>
    <row r="16" spans="1:19" hidden="1">
      <c r="A16" t="s">
        <v>14</v>
      </c>
      <c r="B16" t="s">
        <v>15</v>
      </c>
      <c r="C16" s="1">
        <v>45323</v>
      </c>
      <c r="D16" s="2">
        <v>2024</v>
      </c>
      <c r="E16" s="2" t="str">
        <f t="shared" si="1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27">
        <v>1.1000000000000001</v>
      </c>
      <c r="L16" t="s">
        <v>22</v>
      </c>
      <c r="M16" t="s">
        <v>23</v>
      </c>
      <c r="N16" t="s">
        <v>24</v>
      </c>
      <c r="O16" s="24">
        <f t="shared" si="2"/>
        <v>3</v>
      </c>
      <c r="P16" s="25" t="str">
        <f t="shared" si="3"/>
        <v>1,</v>
      </c>
      <c r="Q16" s="25" t="str">
        <f t="shared" si="4"/>
        <v>1</v>
      </c>
      <c r="R16" s="26">
        <f t="shared" si="5"/>
        <v>61</v>
      </c>
      <c r="S16" s="26">
        <f t="shared" si="6"/>
        <v>1.0166666666666666</v>
      </c>
    </row>
    <row r="17" spans="1:19" hidden="1">
      <c r="A17" t="s">
        <v>14</v>
      </c>
      <c r="B17" t="s">
        <v>15</v>
      </c>
      <c r="C17" s="1">
        <v>45323</v>
      </c>
      <c r="D17" s="2">
        <v>2024</v>
      </c>
      <c r="E17" s="2" t="str">
        <f t="shared" si="1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27">
        <v>12.15</v>
      </c>
      <c r="L17" t="s">
        <v>25</v>
      </c>
      <c r="M17" t="s">
        <v>26</v>
      </c>
      <c r="N17" t="s">
        <v>27</v>
      </c>
      <c r="O17" s="24">
        <f t="shared" si="2"/>
        <v>5</v>
      </c>
      <c r="P17" s="25" t="str">
        <f t="shared" si="3"/>
        <v>12</v>
      </c>
      <c r="Q17" s="25" t="str">
        <f t="shared" si="4"/>
        <v>,15</v>
      </c>
      <c r="R17" s="26">
        <f t="shared" si="5"/>
        <v>720.15</v>
      </c>
      <c r="S17" s="26">
        <f t="shared" si="6"/>
        <v>12.0025</v>
      </c>
    </row>
    <row r="18" spans="1:19" hidden="1">
      <c r="A18" t="s">
        <v>14</v>
      </c>
      <c r="B18" t="s">
        <v>15</v>
      </c>
      <c r="C18" s="1">
        <v>45323</v>
      </c>
      <c r="D18" s="2">
        <v>2024</v>
      </c>
      <c r="E18" s="2" t="str">
        <f t="shared" si="1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27">
        <v>23.05</v>
      </c>
      <c r="L18" t="s">
        <v>39</v>
      </c>
      <c r="M18" t="s">
        <v>40</v>
      </c>
      <c r="N18" t="s">
        <v>41</v>
      </c>
      <c r="O18" s="24">
        <f t="shared" si="2"/>
        <v>5</v>
      </c>
      <c r="P18" s="25" t="str">
        <f t="shared" si="3"/>
        <v>23</v>
      </c>
      <c r="Q18" s="25" t="str">
        <f t="shared" si="4"/>
        <v>,05</v>
      </c>
      <c r="R18" s="26">
        <f t="shared" si="5"/>
        <v>1380.05</v>
      </c>
      <c r="S18" s="26">
        <f t="shared" si="6"/>
        <v>23.000833333333333</v>
      </c>
    </row>
    <row r="19" spans="1:19" hidden="1">
      <c r="A19" t="s">
        <v>14</v>
      </c>
      <c r="B19" t="s">
        <v>15</v>
      </c>
      <c r="C19" s="1">
        <v>45352</v>
      </c>
      <c r="D19" s="2">
        <v>2024</v>
      </c>
      <c r="E19" s="2" t="str">
        <f t="shared" si="1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27">
        <v>8.15</v>
      </c>
      <c r="L19" t="s">
        <v>42</v>
      </c>
      <c r="M19" t="s">
        <v>43</v>
      </c>
      <c r="N19" t="s">
        <v>44</v>
      </c>
      <c r="O19" s="24">
        <f t="shared" si="2"/>
        <v>4</v>
      </c>
      <c r="P19" s="25" t="str">
        <f t="shared" si="3"/>
        <v>8,</v>
      </c>
      <c r="Q19" s="25" t="str">
        <f t="shared" si="4"/>
        <v>15</v>
      </c>
      <c r="R19" s="26">
        <f t="shared" si="5"/>
        <v>495</v>
      </c>
      <c r="S19" s="26">
        <f t="shared" si="6"/>
        <v>8.25</v>
      </c>
    </row>
    <row r="20" spans="1:19" hidden="1">
      <c r="A20" t="s">
        <v>14</v>
      </c>
      <c r="B20" t="s">
        <v>15</v>
      </c>
      <c r="C20" s="1">
        <v>45352</v>
      </c>
      <c r="D20" s="2">
        <v>2024</v>
      </c>
      <c r="E20" s="2" t="str">
        <f t="shared" si="1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27">
        <v>19.149999999999999</v>
      </c>
      <c r="L20" t="s">
        <v>25</v>
      </c>
      <c r="M20" t="s">
        <v>26</v>
      </c>
      <c r="N20" t="s">
        <v>27</v>
      </c>
      <c r="O20" s="24">
        <f t="shared" si="2"/>
        <v>5</v>
      </c>
      <c r="P20" s="25" t="str">
        <f t="shared" si="3"/>
        <v>19</v>
      </c>
      <c r="Q20" s="25" t="str">
        <f t="shared" si="4"/>
        <v>,15</v>
      </c>
      <c r="R20" s="26">
        <f t="shared" si="5"/>
        <v>1140.1500000000001</v>
      </c>
      <c r="S20" s="26">
        <f t="shared" si="6"/>
        <v>19.002500000000001</v>
      </c>
    </row>
    <row r="21" spans="1:19" hidden="1">
      <c r="A21" t="s">
        <v>14</v>
      </c>
      <c r="B21" t="s">
        <v>15</v>
      </c>
      <c r="C21" s="1">
        <v>45352</v>
      </c>
      <c r="D21" s="2">
        <v>2024</v>
      </c>
      <c r="E21" s="2" t="str">
        <f t="shared" si="1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27">
        <v>2.4</v>
      </c>
      <c r="L21" t="s">
        <v>22</v>
      </c>
      <c r="M21" t="s">
        <v>23</v>
      </c>
      <c r="N21" t="s">
        <v>24</v>
      </c>
      <c r="O21" s="24">
        <f t="shared" si="2"/>
        <v>3</v>
      </c>
      <c r="P21" s="25" t="str">
        <f t="shared" si="3"/>
        <v>2,</v>
      </c>
      <c r="Q21" s="25" t="str">
        <f t="shared" si="4"/>
        <v>4</v>
      </c>
      <c r="R21" s="26">
        <f t="shared" si="5"/>
        <v>124</v>
      </c>
      <c r="S21" s="26">
        <f t="shared" si="6"/>
        <v>2.0666666666666669</v>
      </c>
    </row>
    <row r="22" spans="1:19" hidden="1">
      <c r="A22" t="s">
        <v>14</v>
      </c>
      <c r="B22" t="s">
        <v>15</v>
      </c>
      <c r="C22" s="1">
        <v>45352</v>
      </c>
      <c r="D22" s="2">
        <v>2024</v>
      </c>
      <c r="E22" s="2" t="str">
        <f t="shared" si="1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27">
        <v>12.35</v>
      </c>
      <c r="L22" t="s">
        <v>25</v>
      </c>
      <c r="M22" t="s">
        <v>26</v>
      </c>
      <c r="N22" t="s">
        <v>27</v>
      </c>
      <c r="O22" s="24">
        <f t="shared" si="2"/>
        <v>5</v>
      </c>
      <c r="P22" s="25" t="str">
        <f t="shared" si="3"/>
        <v>12</v>
      </c>
      <c r="Q22" s="25" t="str">
        <f t="shared" si="4"/>
        <v>,35</v>
      </c>
      <c r="R22" s="26">
        <f t="shared" si="5"/>
        <v>720.35</v>
      </c>
      <c r="S22" s="26">
        <f t="shared" si="6"/>
        <v>12.005833333333333</v>
      </c>
    </row>
    <row r="23" spans="1:19" hidden="1">
      <c r="A23" t="s">
        <v>14</v>
      </c>
      <c r="B23" t="s">
        <v>15</v>
      </c>
      <c r="C23" s="1">
        <v>45352</v>
      </c>
      <c r="D23" s="2">
        <v>2024</v>
      </c>
      <c r="E23" s="2" t="str">
        <f t="shared" si="1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27">
        <v>7</v>
      </c>
      <c r="L23" t="s">
        <v>39</v>
      </c>
      <c r="M23" t="s">
        <v>40</v>
      </c>
      <c r="N23" t="s">
        <v>41</v>
      </c>
      <c r="O23" s="24">
        <f t="shared" si="2"/>
        <v>1</v>
      </c>
      <c r="P23" s="25" t="str">
        <f t="shared" si="3"/>
        <v>7</v>
      </c>
      <c r="Q23" s="25">
        <f t="shared" si="4"/>
        <v>0</v>
      </c>
      <c r="R23" s="26">
        <f t="shared" si="5"/>
        <v>420</v>
      </c>
      <c r="S23" s="26">
        <f t="shared" si="6"/>
        <v>7</v>
      </c>
    </row>
    <row r="24" spans="1:19" hidden="1">
      <c r="A24" t="s">
        <v>14</v>
      </c>
      <c r="B24" t="s">
        <v>15</v>
      </c>
      <c r="C24" s="1">
        <v>45352</v>
      </c>
      <c r="D24" s="2">
        <v>2024</v>
      </c>
      <c r="E24" s="2" t="str">
        <f t="shared" si="1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27">
        <v>18</v>
      </c>
      <c r="L24" t="s">
        <v>28</v>
      </c>
      <c r="M24" t="s">
        <v>29</v>
      </c>
      <c r="N24" t="s">
        <v>30</v>
      </c>
      <c r="O24" s="24">
        <f t="shared" si="2"/>
        <v>2</v>
      </c>
      <c r="P24" s="25" t="str">
        <f t="shared" si="3"/>
        <v>18</v>
      </c>
      <c r="Q24" s="25">
        <f t="shared" si="4"/>
        <v>0</v>
      </c>
      <c r="R24" s="26">
        <f t="shared" si="5"/>
        <v>1080</v>
      </c>
      <c r="S24" s="26">
        <f t="shared" si="6"/>
        <v>18</v>
      </c>
    </row>
    <row r="25" spans="1:19" hidden="1">
      <c r="A25" t="s">
        <v>14</v>
      </c>
      <c r="B25" t="s">
        <v>15</v>
      </c>
      <c r="C25" s="1">
        <v>45383</v>
      </c>
      <c r="D25" s="2">
        <v>2024</v>
      </c>
      <c r="E25" s="2" t="str">
        <f t="shared" si="1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27">
        <v>3</v>
      </c>
      <c r="L25" t="s">
        <v>19</v>
      </c>
      <c r="M25" t="s">
        <v>20</v>
      </c>
      <c r="N25" t="s">
        <v>21</v>
      </c>
      <c r="O25" s="24">
        <f t="shared" si="2"/>
        <v>1</v>
      </c>
      <c r="P25" s="25" t="str">
        <f t="shared" si="3"/>
        <v>3</v>
      </c>
      <c r="Q25" s="25">
        <f t="shared" si="4"/>
        <v>0</v>
      </c>
      <c r="R25" s="26">
        <f t="shared" si="5"/>
        <v>180</v>
      </c>
      <c r="S25" s="26">
        <f t="shared" si="6"/>
        <v>3</v>
      </c>
    </row>
    <row r="26" spans="1:19" hidden="1">
      <c r="A26" t="s">
        <v>14</v>
      </c>
      <c r="B26" t="s">
        <v>15</v>
      </c>
      <c r="C26" s="1">
        <v>45383</v>
      </c>
      <c r="D26" s="2">
        <v>2024</v>
      </c>
      <c r="E26" s="2" t="str">
        <f t="shared" si="1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27">
        <v>3</v>
      </c>
      <c r="L26" t="s">
        <v>22</v>
      </c>
      <c r="M26" t="s">
        <v>23</v>
      </c>
      <c r="N26" t="s">
        <v>24</v>
      </c>
      <c r="O26" s="24">
        <f t="shared" si="2"/>
        <v>1</v>
      </c>
      <c r="P26" s="25" t="str">
        <f t="shared" si="3"/>
        <v>3</v>
      </c>
      <c r="Q26" s="25">
        <f t="shared" si="4"/>
        <v>0</v>
      </c>
      <c r="R26" s="26">
        <f t="shared" si="5"/>
        <v>180</v>
      </c>
      <c r="S26" s="26">
        <f t="shared" si="6"/>
        <v>3</v>
      </c>
    </row>
    <row r="27" spans="1:19" hidden="1">
      <c r="A27" t="s">
        <v>14</v>
      </c>
      <c r="B27" t="s">
        <v>15</v>
      </c>
      <c r="C27" s="1">
        <v>45383</v>
      </c>
      <c r="D27" s="2">
        <v>2024</v>
      </c>
      <c r="E27" s="2" t="str">
        <f t="shared" si="1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27">
        <v>4.45</v>
      </c>
      <c r="L27" t="s">
        <v>25</v>
      </c>
      <c r="M27" t="s">
        <v>26</v>
      </c>
      <c r="N27" t="s">
        <v>27</v>
      </c>
      <c r="O27" s="24">
        <f t="shared" si="2"/>
        <v>4</v>
      </c>
      <c r="P27" s="25" t="str">
        <f t="shared" si="3"/>
        <v>4,</v>
      </c>
      <c r="Q27" s="25" t="str">
        <f t="shared" si="4"/>
        <v>45</v>
      </c>
      <c r="R27" s="26">
        <f t="shared" si="5"/>
        <v>285</v>
      </c>
      <c r="S27" s="26">
        <f t="shared" si="6"/>
        <v>4.75</v>
      </c>
    </row>
    <row r="28" spans="1:19" hidden="1">
      <c r="A28" t="s">
        <v>14</v>
      </c>
      <c r="B28" t="s">
        <v>15</v>
      </c>
      <c r="C28" s="1">
        <v>45383</v>
      </c>
      <c r="D28" s="2">
        <v>2024</v>
      </c>
      <c r="E28" s="2" t="str">
        <f t="shared" si="1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27">
        <v>4</v>
      </c>
      <c r="L28" t="s">
        <v>22</v>
      </c>
      <c r="M28" t="s">
        <v>23</v>
      </c>
      <c r="N28" t="s">
        <v>24</v>
      </c>
      <c r="O28" s="24">
        <f t="shared" si="2"/>
        <v>1</v>
      </c>
      <c r="P28" s="25" t="str">
        <f t="shared" si="3"/>
        <v>4</v>
      </c>
      <c r="Q28" s="25">
        <f t="shared" si="4"/>
        <v>0</v>
      </c>
      <c r="R28" s="26">
        <f t="shared" si="5"/>
        <v>240</v>
      </c>
      <c r="S28" s="26">
        <f t="shared" si="6"/>
        <v>4</v>
      </c>
    </row>
    <row r="29" spans="1:19" hidden="1">
      <c r="A29" t="s">
        <v>14</v>
      </c>
      <c r="B29" t="s">
        <v>15</v>
      </c>
      <c r="C29" s="1">
        <v>45383</v>
      </c>
      <c r="D29" s="2">
        <v>2024</v>
      </c>
      <c r="E29" s="2" t="str">
        <f t="shared" si="1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27">
        <v>4.05</v>
      </c>
      <c r="L29" t="s">
        <v>25</v>
      </c>
      <c r="M29" t="s">
        <v>26</v>
      </c>
      <c r="N29" t="s">
        <v>27</v>
      </c>
      <c r="O29" s="24">
        <f t="shared" si="2"/>
        <v>4</v>
      </c>
      <c r="P29" s="25" t="str">
        <f t="shared" si="3"/>
        <v>4,</v>
      </c>
      <c r="Q29" s="25" t="str">
        <f t="shared" si="4"/>
        <v>05</v>
      </c>
      <c r="R29" s="26">
        <f t="shared" si="5"/>
        <v>245</v>
      </c>
      <c r="S29" s="26">
        <f t="shared" si="6"/>
        <v>4.083333333333333</v>
      </c>
    </row>
    <row r="30" spans="1:19" hidden="1">
      <c r="A30" t="s">
        <v>14</v>
      </c>
      <c r="B30" t="s">
        <v>15</v>
      </c>
      <c r="C30" s="1">
        <v>45383</v>
      </c>
      <c r="D30" s="2">
        <v>2024</v>
      </c>
      <c r="E30" s="2" t="str">
        <f t="shared" si="1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27">
        <v>4</v>
      </c>
      <c r="L30" t="s">
        <v>28</v>
      </c>
      <c r="M30" t="s">
        <v>29</v>
      </c>
      <c r="N30" t="s">
        <v>30</v>
      </c>
      <c r="O30" s="24">
        <f t="shared" si="2"/>
        <v>1</v>
      </c>
      <c r="P30" s="25" t="str">
        <f t="shared" si="3"/>
        <v>4</v>
      </c>
      <c r="Q30" s="25">
        <f t="shared" si="4"/>
        <v>0</v>
      </c>
      <c r="R30" s="26">
        <f t="shared" si="5"/>
        <v>240</v>
      </c>
      <c r="S30" s="26">
        <f t="shared" si="6"/>
        <v>4</v>
      </c>
    </row>
    <row r="31" spans="1:19" hidden="1">
      <c r="A31" t="s">
        <v>14</v>
      </c>
      <c r="B31" t="s">
        <v>15</v>
      </c>
      <c r="C31" s="1">
        <v>45383</v>
      </c>
      <c r="D31" s="2">
        <v>2024</v>
      </c>
      <c r="E31" s="2" t="str">
        <f t="shared" si="1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27">
        <v>8.1999999999999993</v>
      </c>
      <c r="L31" t="s">
        <v>45</v>
      </c>
      <c r="M31" t="s">
        <v>46</v>
      </c>
      <c r="N31" t="s">
        <v>41</v>
      </c>
      <c r="O31" s="24">
        <f t="shared" si="2"/>
        <v>3</v>
      </c>
      <c r="P31" s="25" t="str">
        <f t="shared" si="3"/>
        <v>8,</v>
      </c>
      <c r="Q31" s="25" t="str">
        <f t="shared" si="4"/>
        <v>2</v>
      </c>
      <c r="R31" s="26">
        <f t="shared" si="5"/>
        <v>482</v>
      </c>
      <c r="S31" s="26">
        <f t="shared" si="6"/>
        <v>8.0333333333333332</v>
      </c>
    </row>
    <row r="32" spans="1:19" hidden="1">
      <c r="A32" t="s">
        <v>14</v>
      </c>
      <c r="B32" t="s">
        <v>15</v>
      </c>
      <c r="C32" s="1">
        <v>45383</v>
      </c>
      <c r="D32" s="2">
        <v>2024</v>
      </c>
      <c r="E32" s="2" t="str">
        <f t="shared" si="1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27">
        <v>12</v>
      </c>
      <c r="L32" t="s">
        <v>47</v>
      </c>
      <c r="M32" t="s">
        <v>48</v>
      </c>
      <c r="N32" t="s">
        <v>41</v>
      </c>
      <c r="O32" s="24">
        <f t="shared" si="2"/>
        <v>2</v>
      </c>
      <c r="P32" s="25" t="str">
        <f t="shared" si="3"/>
        <v>12</v>
      </c>
      <c r="Q32" s="25">
        <f t="shared" si="4"/>
        <v>0</v>
      </c>
      <c r="R32" s="26">
        <f t="shared" si="5"/>
        <v>720</v>
      </c>
      <c r="S32" s="26">
        <f t="shared" si="6"/>
        <v>12</v>
      </c>
    </row>
    <row r="33" spans="1:19" hidden="1">
      <c r="A33" t="s">
        <v>14</v>
      </c>
      <c r="B33" t="s">
        <v>15</v>
      </c>
      <c r="C33" s="1">
        <v>45413</v>
      </c>
      <c r="D33" s="2">
        <v>2024</v>
      </c>
      <c r="E33" s="2" t="str">
        <f t="shared" si="1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27">
        <v>1.05</v>
      </c>
      <c r="L33" t="s">
        <v>25</v>
      </c>
      <c r="M33" t="s">
        <v>26</v>
      </c>
      <c r="N33" t="s">
        <v>27</v>
      </c>
      <c r="O33" s="24">
        <f t="shared" si="2"/>
        <v>4</v>
      </c>
      <c r="P33" s="25" t="str">
        <f t="shared" si="3"/>
        <v>1,</v>
      </c>
      <c r="Q33" s="25" t="str">
        <f t="shared" si="4"/>
        <v>05</v>
      </c>
      <c r="R33" s="26">
        <f t="shared" si="5"/>
        <v>65</v>
      </c>
      <c r="S33" s="26">
        <f t="shared" si="6"/>
        <v>1.0833333333333333</v>
      </c>
    </row>
    <row r="34" spans="1:19" hidden="1">
      <c r="A34" t="s">
        <v>14</v>
      </c>
      <c r="B34" t="s">
        <v>15</v>
      </c>
      <c r="C34" s="1">
        <v>45413</v>
      </c>
      <c r="D34" s="2">
        <v>2024</v>
      </c>
      <c r="E34" s="2" t="str">
        <f t="shared" si="1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27">
        <v>20.100000000000001</v>
      </c>
      <c r="L34" t="s">
        <v>25</v>
      </c>
      <c r="M34" t="s">
        <v>26</v>
      </c>
      <c r="N34" t="s">
        <v>27</v>
      </c>
      <c r="O34" s="24">
        <f t="shared" si="2"/>
        <v>4</v>
      </c>
      <c r="P34" s="25" t="str">
        <f t="shared" si="3"/>
        <v>20</v>
      </c>
      <c r="Q34" s="25" t="str">
        <f t="shared" si="4"/>
        <v>,1</v>
      </c>
      <c r="R34" s="26">
        <f t="shared" si="5"/>
        <v>1200.0999999999999</v>
      </c>
      <c r="S34" s="26">
        <f t="shared" si="6"/>
        <v>20.001666666666665</v>
      </c>
    </row>
    <row r="35" spans="1:19" hidden="1">
      <c r="A35" t="s">
        <v>14</v>
      </c>
      <c r="B35" t="s">
        <v>15</v>
      </c>
      <c r="C35" s="1">
        <v>45444</v>
      </c>
      <c r="D35" s="2">
        <v>2024</v>
      </c>
      <c r="E35" s="2" t="str">
        <f t="shared" si="1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27">
        <v>1.45</v>
      </c>
      <c r="L35" t="s">
        <v>49</v>
      </c>
      <c r="M35" t="s">
        <v>50</v>
      </c>
      <c r="N35" t="s">
        <v>51</v>
      </c>
      <c r="O35" s="24">
        <f t="shared" si="2"/>
        <v>4</v>
      </c>
      <c r="P35" s="25" t="str">
        <f t="shared" si="3"/>
        <v>1,</v>
      </c>
      <c r="Q35" s="25" t="str">
        <f t="shared" si="4"/>
        <v>45</v>
      </c>
      <c r="R35" s="26">
        <f t="shared" si="5"/>
        <v>105</v>
      </c>
      <c r="S35" s="26">
        <f t="shared" si="6"/>
        <v>1.75</v>
      </c>
    </row>
    <row r="36" spans="1:19" hidden="1">
      <c r="A36" t="s">
        <v>14</v>
      </c>
      <c r="B36" t="s">
        <v>15</v>
      </c>
      <c r="C36" s="1">
        <v>45444</v>
      </c>
      <c r="D36" s="2">
        <v>2024</v>
      </c>
      <c r="E36" s="2" t="str">
        <f t="shared" si="1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27">
        <v>1.35</v>
      </c>
      <c r="L36" t="s">
        <v>52</v>
      </c>
      <c r="M36" t="s">
        <v>53</v>
      </c>
      <c r="N36" t="s">
        <v>54</v>
      </c>
      <c r="O36" s="24">
        <f t="shared" si="2"/>
        <v>4</v>
      </c>
      <c r="P36" s="25" t="str">
        <f t="shared" si="3"/>
        <v>1,</v>
      </c>
      <c r="Q36" s="25" t="str">
        <f t="shared" si="4"/>
        <v>35</v>
      </c>
      <c r="R36" s="26">
        <f t="shared" si="5"/>
        <v>95</v>
      </c>
      <c r="S36" s="26">
        <f t="shared" si="6"/>
        <v>1.5833333333333333</v>
      </c>
    </row>
    <row r="37" spans="1:19" hidden="1">
      <c r="A37" t="s">
        <v>14</v>
      </c>
      <c r="B37" t="s">
        <v>15</v>
      </c>
      <c r="C37" s="1">
        <v>45444</v>
      </c>
      <c r="D37" s="2">
        <v>2024</v>
      </c>
      <c r="E37" s="2" t="str">
        <f t="shared" si="1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27">
        <v>9.3000000000000007</v>
      </c>
      <c r="L37" t="s">
        <v>55</v>
      </c>
      <c r="M37" t="s">
        <v>56</v>
      </c>
      <c r="N37" t="s">
        <v>44</v>
      </c>
      <c r="O37" s="24">
        <f t="shared" si="2"/>
        <v>3</v>
      </c>
      <c r="P37" s="25" t="str">
        <f t="shared" si="3"/>
        <v>9,</v>
      </c>
      <c r="Q37" s="25" t="str">
        <f t="shared" si="4"/>
        <v>3</v>
      </c>
      <c r="R37" s="26">
        <f t="shared" si="5"/>
        <v>543</v>
      </c>
      <c r="S37" s="26">
        <f t="shared" si="6"/>
        <v>9.0500000000000007</v>
      </c>
    </row>
    <row r="38" spans="1:19" hidden="1">
      <c r="A38" t="s">
        <v>14</v>
      </c>
      <c r="B38" t="s">
        <v>15</v>
      </c>
      <c r="C38" s="1">
        <v>45444</v>
      </c>
      <c r="D38" s="2">
        <v>2024</v>
      </c>
      <c r="E38" s="2" t="str">
        <f t="shared" si="1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27">
        <v>0.25</v>
      </c>
      <c r="L38" t="s">
        <v>57</v>
      </c>
      <c r="M38" t="s">
        <v>58</v>
      </c>
      <c r="N38" t="s">
        <v>24</v>
      </c>
      <c r="O38" s="24">
        <f t="shared" si="2"/>
        <v>4</v>
      </c>
      <c r="P38" s="25" t="str">
        <f t="shared" si="3"/>
        <v>0,</v>
      </c>
      <c r="Q38" s="25" t="str">
        <f t="shared" si="4"/>
        <v>25</v>
      </c>
      <c r="R38" s="26">
        <f t="shared" si="5"/>
        <v>25</v>
      </c>
      <c r="S38" s="26">
        <f t="shared" si="6"/>
        <v>0.41666666666666669</v>
      </c>
    </row>
    <row r="39" spans="1:19" hidden="1">
      <c r="A39" t="s">
        <v>14</v>
      </c>
      <c r="B39" t="s">
        <v>15</v>
      </c>
      <c r="C39" s="1">
        <v>45444</v>
      </c>
      <c r="D39" s="2">
        <v>2024</v>
      </c>
      <c r="E39" s="2" t="str">
        <f t="shared" si="1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27">
        <v>6.15</v>
      </c>
      <c r="L39" t="s">
        <v>59</v>
      </c>
      <c r="M39" t="s">
        <v>60</v>
      </c>
      <c r="N39" t="s">
        <v>24</v>
      </c>
      <c r="O39" s="24">
        <f t="shared" si="2"/>
        <v>4</v>
      </c>
      <c r="P39" s="25" t="str">
        <f t="shared" si="3"/>
        <v>6,</v>
      </c>
      <c r="Q39" s="25" t="str">
        <f t="shared" si="4"/>
        <v>15</v>
      </c>
      <c r="R39" s="26">
        <f t="shared" si="5"/>
        <v>375</v>
      </c>
      <c r="S39" s="26">
        <f t="shared" si="6"/>
        <v>6.25</v>
      </c>
    </row>
    <row r="40" spans="1:19" hidden="1">
      <c r="A40" t="s">
        <v>14</v>
      </c>
      <c r="B40" t="s">
        <v>15</v>
      </c>
      <c r="C40" s="1">
        <v>45444</v>
      </c>
      <c r="D40" s="2">
        <v>2024</v>
      </c>
      <c r="E40" s="2" t="str">
        <f t="shared" si="1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27">
        <v>2.1</v>
      </c>
      <c r="L40" t="s">
        <v>25</v>
      </c>
      <c r="M40" t="s">
        <v>26</v>
      </c>
      <c r="N40" t="s">
        <v>27</v>
      </c>
      <c r="O40" s="24">
        <f t="shared" si="2"/>
        <v>3</v>
      </c>
      <c r="P40" s="25" t="str">
        <f t="shared" si="3"/>
        <v>2,</v>
      </c>
      <c r="Q40" s="25" t="str">
        <f t="shared" si="4"/>
        <v>1</v>
      </c>
      <c r="R40" s="26">
        <f t="shared" si="5"/>
        <v>121</v>
      </c>
      <c r="S40" s="26">
        <f t="shared" si="6"/>
        <v>2.0166666666666666</v>
      </c>
    </row>
    <row r="41" spans="1:19" hidden="1">
      <c r="A41" t="s">
        <v>14</v>
      </c>
      <c r="B41" t="s">
        <v>15</v>
      </c>
      <c r="C41" s="1">
        <v>45444</v>
      </c>
      <c r="D41" s="2">
        <v>2024</v>
      </c>
      <c r="E41" s="2" t="str">
        <f t="shared" si="1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27">
        <v>1.25</v>
      </c>
      <c r="L41" t="s">
        <v>61</v>
      </c>
      <c r="M41" t="s">
        <v>62</v>
      </c>
      <c r="N41" t="s">
        <v>27</v>
      </c>
      <c r="O41" s="24">
        <f t="shared" si="2"/>
        <v>4</v>
      </c>
      <c r="P41" s="25" t="str">
        <f t="shared" si="3"/>
        <v>1,</v>
      </c>
      <c r="Q41" s="25" t="str">
        <f t="shared" si="4"/>
        <v>25</v>
      </c>
      <c r="R41" s="26">
        <f t="shared" si="5"/>
        <v>85</v>
      </c>
      <c r="S41" s="26">
        <f t="shared" si="6"/>
        <v>1.4166666666666667</v>
      </c>
    </row>
    <row r="42" spans="1:19" hidden="1">
      <c r="A42" t="s">
        <v>14</v>
      </c>
      <c r="B42" t="s">
        <v>15</v>
      </c>
      <c r="C42" s="1">
        <v>45444</v>
      </c>
      <c r="D42" s="2">
        <v>2024</v>
      </c>
      <c r="E42" s="2" t="str">
        <f t="shared" si="1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27">
        <v>1</v>
      </c>
      <c r="L42" t="s">
        <v>63</v>
      </c>
      <c r="M42" t="s">
        <v>64</v>
      </c>
      <c r="N42" t="s">
        <v>27</v>
      </c>
      <c r="O42" s="24">
        <f t="shared" si="2"/>
        <v>1</v>
      </c>
      <c r="P42" s="25" t="str">
        <f t="shared" si="3"/>
        <v>1</v>
      </c>
      <c r="Q42" s="25">
        <f t="shared" si="4"/>
        <v>0</v>
      </c>
      <c r="R42" s="26">
        <f t="shared" si="5"/>
        <v>60</v>
      </c>
      <c r="S42" s="26">
        <f t="shared" si="6"/>
        <v>1</v>
      </c>
    </row>
    <row r="43" spans="1:19" hidden="1">
      <c r="A43" t="s">
        <v>14</v>
      </c>
      <c r="B43" t="s">
        <v>15</v>
      </c>
      <c r="C43" s="1">
        <v>45444</v>
      </c>
      <c r="D43" s="2">
        <v>2024</v>
      </c>
      <c r="E43" s="2" t="str">
        <f t="shared" si="1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27">
        <v>6.4</v>
      </c>
      <c r="L43" t="s">
        <v>31</v>
      </c>
      <c r="M43" t="s">
        <v>32</v>
      </c>
      <c r="N43" t="s">
        <v>33</v>
      </c>
      <c r="O43" s="24">
        <f t="shared" si="2"/>
        <v>3</v>
      </c>
      <c r="P43" s="25" t="str">
        <f t="shared" si="3"/>
        <v>6,</v>
      </c>
      <c r="Q43" s="25" t="str">
        <f t="shared" si="4"/>
        <v>4</v>
      </c>
      <c r="R43" s="26">
        <f t="shared" si="5"/>
        <v>364</v>
      </c>
      <c r="S43" s="26">
        <f t="shared" si="6"/>
        <v>6.0666666666666664</v>
      </c>
    </row>
    <row r="44" spans="1:19" hidden="1">
      <c r="A44" t="s">
        <v>14</v>
      </c>
      <c r="B44" t="s">
        <v>15</v>
      </c>
      <c r="C44" s="1">
        <v>45444</v>
      </c>
      <c r="D44" s="2">
        <v>2024</v>
      </c>
      <c r="E44" s="2" t="str">
        <f t="shared" si="1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27">
        <v>1.27</v>
      </c>
      <c r="L44" t="s">
        <v>65</v>
      </c>
      <c r="M44" t="s">
        <v>66</v>
      </c>
      <c r="N44" t="s">
        <v>24</v>
      </c>
      <c r="O44" s="24">
        <f t="shared" si="2"/>
        <v>4</v>
      </c>
      <c r="P44" s="25" t="str">
        <f t="shared" si="3"/>
        <v>1,</v>
      </c>
      <c r="Q44" s="25" t="str">
        <f t="shared" si="4"/>
        <v>27</v>
      </c>
      <c r="R44" s="26">
        <f t="shared" si="5"/>
        <v>87</v>
      </c>
      <c r="S44" s="26">
        <f t="shared" si="6"/>
        <v>1.45</v>
      </c>
    </row>
    <row r="45" spans="1:19" hidden="1">
      <c r="A45" t="s">
        <v>14</v>
      </c>
      <c r="B45" t="s">
        <v>15</v>
      </c>
      <c r="C45" s="1">
        <v>45444</v>
      </c>
      <c r="D45" s="2">
        <v>2024</v>
      </c>
      <c r="E45" s="2" t="str">
        <f t="shared" si="1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27">
        <v>1.28</v>
      </c>
      <c r="L45" t="s">
        <v>67</v>
      </c>
      <c r="M45" t="s">
        <v>68</v>
      </c>
      <c r="N45" t="s">
        <v>24</v>
      </c>
      <c r="O45" s="24">
        <f t="shared" si="2"/>
        <v>4</v>
      </c>
      <c r="P45" s="25" t="str">
        <f t="shared" si="3"/>
        <v>1,</v>
      </c>
      <c r="Q45" s="25" t="str">
        <f t="shared" si="4"/>
        <v>28</v>
      </c>
      <c r="R45" s="26">
        <f t="shared" si="5"/>
        <v>88</v>
      </c>
      <c r="S45" s="26">
        <f t="shared" si="6"/>
        <v>1.4666666666666666</v>
      </c>
    </row>
    <row r="46" spans="1:19" hidden="1">
      <c r="A46" t="s">
        <v>14</v>
      </c>
      <c r="B46" t="s">
        <v>15</v>
      </c>
      <c r="C46" s="1">
        <v>45444</v>
      </c>
      <c r="D46" s="2">
        <v>2024</v>
      </c>
      <c r="E46" s="2" t="str">
        <f t="shared" si="1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27">
        <v>1.27</v>
      </c>
      <c r="L46" t="s">
        <v>69</v>
      </c>
      <c r="M46" t="s">
        <v>70</v>
      </c>
      <c r="N46" t="s">
        <v>24</v>
      </c>
      <c r="O46" s="24">
        <f t="shared" si="2"/>
        <v>4</v>
      </c>
      <c r="P46" s="25" t="str">
        <f t="shared" si="3"/>
        <v>1,</v>
      </c>
      <c r="Q46" s="25" t="str">
        <f t="shared" si="4"/>
        <v>27</v>
      </c>
      <c r="R46" s="26">
        <f t="shared" si="5"/>
        <v>87</v>
      </c>
      <c r="S46" s="26">
        <f t="shared" si="6"/>
        <v>1.45</v>
      </c>
    </row>
    <row r="47" spans="1:19" hidden="1">
      <c r="A47" t="s">
        <v>14</v>
      </c>
      <c r="B47" t="s">
        <v>15</v>
      </c>
      <c r="C47" s="1">
        <v>45444</v>
      </c>
      <c r="D47" s="2">
        <v>2024</v>
      </c>
      <c r="E47" s="2" t="str">
        <f t="shared" si="1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27">
        <v>1.28</v>
      </c>
      <c r="L47" t="s">
        <v>71</v>
      </c>
      <c r="M47" t="s">
        <v>72</v>
      </c>
      <c r="N47" t="s">
        <v>24</v>
      </c>
      <c r="O47" s="24">
        <f t="shared" si="2"/>
        <v>4</v>
      </c>
      <c r="P47" s="25" t="str">
        <f t="shared" si="3"/>
        <v>1,</v>
      </c>
      <c r="Q47" s="25" t="str">
        <f t="shared" si="4"/>
        <v>28</v>
      </c>
      <c r="R47" s="26">
        <f t="shared" si="5"/>
        <v>88</v>
      </c>
      <c r="S47" s="26">
        <f t="shared" si="6"/>
        <v>1.4666666666666666</v>
      </c>
    </row>
    <row r="48" spans="1:19" hidden="1">
      <c r="A48" t="s">
        <v>14</v>
      </c>
      <c r="B48" t="s">
        <v>15</v>
      </c>
      <c r="C48" s="1">
        <v>45444</v>
      </c>
      <c r="D48" s="2">
        <v>2024</v>
      </c>
      <c r="E48" s="2" t="str">
        <f t="shared" si="1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27">
        <v>2.2000000000000002</v>
      </c>
      <c r="L48" t="s">
        <v>73</v>
      </c>
      <c r="M48" t="s">
        <v>74</v>
      </c>
      <c r="N48" t="s">
        <v>27</v>
      </c>
      <c r="O48" s="24">
        <f t="shared" si="2"/>
        <v>3</v>
      </c>
      <c r="P48" s="25" t="str">
        <f t="shared" si="3"/>
        <v>2,</v>
      </c>
      <c r="Q48" s="25" t="str">
        <f t="shared" si="4"/>
        <v>2</v>
      </c>
      <c r="R48" s="26">
        <f t="shared" si="5"/>
        <v>122</v>
      </c>
      <c r="S48" s="26">
        <f t="shared" si="6"/>
        <v>2.0333333333333332</v>
      </c>
    </row>
    <row r="49" spans="1:19" hidden="1">
      <c r="A49" t="s">
        <v>14</v>
      </c>
      <c r="B49" t="s">
        <v>15</v>
      </c>
      <c r="C49" s="1">
        <v>45444</v>
      </c>
      <c r="D49" s="2">
        <v>2024</v>
      </c>
      <c r="E49" s="2" t="str">
        <f t="shared" si="1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27">
        <v>2</v>
      </c>
      <c r="L49" t="s">
        <v>75</v>
      </c>
      <c r="M49" t="s">
        <v>76</v>
      </c>
      <c r="N49" t="s">
        <v>27</v>
      </c>
      <c r="O49" s="24">
        <f t="shared" si="2"/>
        <v>1</v>
      </c>
      <c r="P49" s="25" t="str">
        <f t="shared" si="3"/>
        <v>2</v>
      </c>
      <c r="Q49" s="25">
        <f t="shared" si="4"/>
        <v>0</v>
      </c>
      <c r="R49" s="26">
        <f t="shared" si="5"/>
        <v>120</v>
      </c>
      <c r="S49" s="26">
        <f t="shared" si="6"/>
        <v>2</v>
      </c>
    </row>
    <row r="50" spans="1:19" hidden="1">
      <c r="A50" t="s">
        <v>14</v>
      </c>
      <c r="B50" t="s">
        <v>15</v>
      </c>
      <c r="C50" s="1">
        <v>45444</v>
      </c>
      <c r="D50" s="2">
        <v>2024</v>
      </c>
      <c r="E50" s="2" t="str">
        <f t="shared" si="1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27">
        <v>1.55</v>
      </c>
      <c r="L50" t="s">
        <v>77</v>
      </c>
      <c r="M50" t="s">
        <v>78</v>
      </c>
      <c r="N50" t="s">
        <v>27</v>
      </c>
      <c r="O50" s="24">
        <f t="shared" si="2"/>
        <v>4</v>
      </c>
      <c r="P50" s="25" t="str">
        <f t="shared" si="3"/>
        <v>1,</v>
      </c>
      <c r="Q50" s="25" t="str">
        <f t="shared" si="4"/>
        <v>55</v>
      </c>
      <c r="R50" s="26">
        <f t="shared" si="5"/>
        <v>115</v>
      </c>
      <c r="S50" s="26">
        <f t="shared" si="6"/>
        <v>1.9166666666666667</v>
      </c>
    </row>
    <row r="51" spans="1:19" hidden="1">
      <c r="A51" t="s">
        <v>14</v>
      </c>
      <c r="B51" t="s">
        <v>15</v>
      </c>
      <c r="C51" s="1">
        <v>45444</v>
      </c>
      <c r="D51" s="2">
        <v>2024</v>
      </c>
      <c r="E51" s="2" t="str">
        <f t="shared" si="1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27">
        <v>1.23</v>
      </c>
      <c r="L51" t="s">
        <v>79</v>
      </c>
      <c r="M51" t="s">
        <v>80</v>
      </c>
      <c r="N51" t="s">
        <v>27</v>
      </c>
      <c r="O51" s="24">
        <f t="shared" si="2"/>
        <v>4</v>
      </c>
      <c r="P51" s="25" t="str">
        <f t="shared" si="3"/>
        <v>1,</v>
      </c>
      <c r="Q51" s="25" t="str">
        <f t="shared" si="4"/>
        <v>23</v>
      </c>
      <c r="R51" s="26">
        <f t="shared" si="5"/>
        <v>83</v>
      </c>
      <c r="S51" s="26">
        <f t="shared" si="6"/>
        <v>1.3833333333333333</v>
      </c>
    </row>
    <row r="52" spans="1:19" hidden="1">
      <c r="A52" t="s">
        <v>14</v>
      </c>
      <c r="B52" t="s">
        <v>15</v>
      </c>
      <c r="C52" s="1">
        <v>45444</v>
      </c>
      <c r="D52" s="2">
        <v>2024</v>
      </c>
      <c r="E52" s="2" t="str">
        <f t="shared" si="1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27">
        <v>6.37</v>
      </c>
      <c r="L52" t="s">
        <v>81</v>
      </c>
      <c r="M52" t="s">
        <v>82</v>
      </c>
      <c r="N52" t="s">
        <v>27</v>
      </c>
      <c r="O52" s="24">
        <f t="shared" si="2"/>
        <v>4</v>
      </c>
      <c r="P52" s="25" t="str">
        <f t="shared" si="3"/>
        <v>6,</v>
      </c>
      <c r="Q52" s="25" t="str">
        <f t="shared" si="4"/>
        <v>37</v>
      </c>
      <c r="R52" s="26">
        <f t="shared" si="5"/>
        <v>397</v>
      </c>
      <c r="S52" s="26">
        <f t="shared" si="6"/>
        <v>6.6166666666666663</v>
      </c>
    </row>
    <row r="53" spans="1:19" hidden="1">
      <c r="A53" t="s">
        <v>14</v>
      </c>
      <c r="B53" t="s">
        <v>15</v>
      </c>
      <c r="C53" s="1">
        <v>45444</v>
      </c>
      <c r="D53" s="2">
        <v>2024</v>
      </c>
      <c r="E53" s="2" t="str">
        <f t="shared" si="1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27">
        <v>1.28</v>
      </c>
      <c r="L53" t="s">
        <v>83</v>
      </c>
      <c r="M53" t="s">
        <v>84</v>
      </c>
      <c r="N53" t="s">
        <v>27</v>
      </c>
      <c r="O53" s="24">
        <f t="shared" si="2"/>
        <v>4</v>
      </c>
      <c r="P53" s="25" t="str">
        <f t="shared" si="3"/>
        <v>1,</v>
      </c>
      <c r="Q53" s="25" t="str">
        <f t="shared" si="4"/>
        <v>28</v>
      </c>
      <c r="R53" s="26">
        <f t="shared" si="5"/>
        <v>88</v>
      </c>
      <c r="S53" s="26">
        <f t="shared" si="6"/>
        <v>1.4666666666666666</v>
      </c>
    </row>
    <row r="54" spans="1:19" hidden="1">
      <c r="A54" t="s">
        <v>14</v>
      </c>
      <c r="B54" t="s">
        <v>15</v>
      </c>
      <c r="C54" s="1">
        <v>45444</v>
      </c>
      <c r="D54" s="2">
        <v>2024</v>
      </c>
      <c r="E54" s="2" t="str">
        <f t="shared" si="1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27">
        <v>1.23</v>
      </c>
      <c r="L54" t="s">
        <v>85</v>
      </c>
      <c r="M54" t="s">
        <v>86</v>
      </c>
      <c r="N54" t="s">
        <v>27</v>
      </c>
      <c r="O54" s="24">
        <f t="shared" si="2"/>
        <v>4</v>
      </c>
      <c r="P54" s="25" t="str">
        <f t="shared" si="3"/>
        <v>1,</v>
      </c>
      <c r="Q54" s="25" t="str">
        <f t="shared" si="4"/>
        <v>23</v>
      </c>
      <c r="R54" s="26">
        <f t="shared" si="5"/>
        <v>83</v>
      </c>
      <c r="S54" s="26">
        <f t="shared" si="6"/>
        <v>1.3833333333333333</v>
      </c>
    </row>
    <row r="55" spans="1:19" hidden="1">
      <c r="A55" t="s">
        <v>14</v>
      </c>
      <c r="B55" t="s">
        <v>15</v>
      </c>
      <c r="C55" s="1">
        <v>45444</v>
      </c>
      <c r="D55" s="2">
        <v>2024</v>
      </c>
      <c r="E55" s="2" t="str">
        <f t="shared" si="1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27">
        <v>3.37</v>
      </c>
      <c r="L55" t="s">
        <v>87</v>
      </c>
      <c r="M55" t="s">
        <v>88</v>
      </c>
      <c r="N55" t="s">
        <v>27</v>
      </c>
      <c r="O55" s="24">
        <f t="shared" si="2"/>
        <v>4</v>
      </c>
      <c r="P55" s="25" t="str">
        <f t="shared" si="3"/>
        <v>3,</v>
      </c>
      <c r="Q55" s="25" t="str">
        <f t="shared" si="4"/>
        <v>37</v>
      </c>
      <c r="R55" s="26">
        <f t="shared" si="5"/>
        <v>217</v>
      </c>
      <c r="S55" s="26">
        <f t="shared" si="6"/>
        <v>3.6166666666666667</v>
      </c>
    </row>
    <row r="56" spans="1:19" hidden="1">
      <c r="A56" t="s">
        <v>14</v>
      </c>
      <c r="B56" t="s">
        <v>15</v>
      </c>
      <c r="C56" s="1">
        <v>45444</v>
      </c>
      <c r="D56" s="2">
        <v>2024</v>
      </c>
      <c r="E56" s="2" t="str">
        <f t="shared" si="1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27">
        <v>1.24</v>
      </c>
      <c r="L56" t="s">
        <v>89</v>
      </c>
      <c r="M56" t="s">
        <v>90</v>
      </c>
      <c r="N56" t="s">
        <v>27</v>
      </c>
      <c r="O56" s="24">
        <f t="shared" si="2"/>
        <v>4</v>
      </c>
      <c r="P56" s="25" t="str">
        <f t="shared" si="3"/>
        <v>1,</v>
      </c>
      <c r="Q56" s="25" t="str">
        <f t="shared" si="4"/>
        <v>24</v>
      </c>
      <c r="R56" s="26">
        <f t="shared" si="5"/>
        <v>84</v>
      </c>
      <c r="S56" s="26">
        <f t="shared" si="6"/>
        <v>1.4</v>
      </c>
    </row>
    <row r="57" spans="1:19" hidden="1">
      <c r="A57" t="s">
        <v>14</v>
      </c>
      <c r="B57" t="s">
        <v>15</v>
      </c>
      <c r="C57" s="1">
        <v>45444</v>
      </c>
      <c r="D57" s="2">
        <v>2024</v>
      </c>
      <c r="E57" s="2" t="str">
        <f t="shared" si="1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27">
        <v>5.13</v>
      </c>
      <c r="L57" t="s">
        <v>91</v>
      </c>
      <c r="M57" t="s">
        <v>92</v>
      </c>
      <c r="N57" t="s">
        <v>27</v>
      </c>
      <c r="O57" s="24">
        <f t="shared" si="2"/>
        <v>4</v>
      </c>
      <c r="P57" s="25" t="str">
        <f t="shared" si="3"/>
        <v>5,</v>
      </c>
      <c r="Q57" s="25" t="str">
        <f t="shared" si="4"/>
        <v>13</v>
      </c>
      <c r="R57" s="26">
        <f t="shared" si="5"/>
        <v>313</v>
      </c>
      <c r="S57" s="26">
        <f t="shared" si="6"/>
        <v>5.2166666666666668</v>
      </c>
    </row>
    <row r="58" spans="1:19" hidden="1">
      <c r="A58" t="s">
        <v>14</v>
      </c>
      <c r="B58" t="s">
        <v>15</v>
      </c>
      <c r="C58" s="1">
        <v>45444</v>
      </c>
      <c r="D58" s="2">
        <v>2024</v>
      </c>
      <c r="E58" s="2" t="str">
        <f t="shared" si="1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27">
        <v>1.55</v>
      </c>
      <c r="L58" t="s">
        <v>93</v>
      </c>
      <c r="M58" t="s">
        <v>94</v>
      </c>
      <c r="N58" t="s">
        <v>27</v>
      </c>
      <c r="O58" s="24">
        <f t="shared" si="2"/>
        <v>4</v>
      </c>
      <c r="P58" s="25" t="str">
        <f t="shared" si="3"/>
        <v>1,</v>
      </c>
      <c r="Q58" s="25" t="str">
        <f t="shared" si="4"/>
        <v>55</v>
      </c>
      <c r="R58" s="26">
        <f t="shared" si="5"/>
        <v>115</v>
      </c>
      <c r="S58" s="26">
        <f t="shared" si="6"/>
        <v>1.9166666666666667</v>
      </c>
    </row>
    <row r="59" spans="1:19" hidden="1">
      <c r="A59" t="s">
        <v>95</v>
      </c>
      <c r="B59" t="s">
        <v>96</v>
      </c>
      <c r="C59" s="1">
        <v>45323</v>
      </c>
      <c r="D59" s="2">
        <v>2024</v>
      </c>
      <c r="E59" s="2" t="str">
        <f t="shared" si="1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27">
        <v>0.4</v>
      </c>
      <c r="L59" t="s">
        <v>45</v>
      </c>
      <c r="M59" t="s">
        <v>46</v>
      </c>
      <c r="N59" t="s">
        <v>41</v>
      </c>
      <c r="O59" s="24">
        <f t="shared" si="2"/>
        <v>3</v>
      </c>
      <c r="P59" s="25" t="str">
        <f t="shared" si="3"/>
        <v>0,</v>
      </c>
      <c r="Q59" s="25" t="str">
        <f t="shared" si="4"/>
        <v>4</v>
      </c>
      <c r="R59" s="26">
        <f t="shared" si="5"/>
        <v>4</v>
      </c>
      <c r="S59" s="26">
        <f t="shared" si="6"/>
        <v>6.6666666666666666E-2</v>
      </c>
    </row>
    <row r="60" spans="1:19" hidden="1">
      <c r="A60" t="s">
        <v>95</v>
      </c>
      <c r="B60" t="s">
        <v>96</v>
      </c>
      <c r="C60" s="1">
        <v>45323</v>
      </c>
      <c r="D60" s="2">
        <v>2024</v>
      </c>
      <c r="E60" s="2" t="str">
        <f t="shared" si="1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27">
        <v>9</v>
      </c>
      <c r="L60" t="s">
        <v>98</v>
      </c>
      <c r="M60" t="s">
        <v>99</v>
      </c>
      <c r="N60" t="s">
        <v>30</v>
      </c>
      <c r="O60" s="24">
        <f t="shared" si="2"/>
        <v>1</v>
      </c>
      <c r="P60" s="25" t="str">
        <f t="shared" si="3"/>
        <v>9</v>
      </c>
      <c r="Q60" s="25">
        <f t="shared" si="4"/>
        <v>0</v>
      </c>
      <c r="R60" s="26">
        <f t="shared" si="5"/>
        <v>540</v>
      </c>
      <c r="S60" s="26">
        <f t="shared" si="6"/>
        <v>9</v>
      </c>
    </row>
    <row r="61" spans="1:19" hidden="1">
      <c r="A61" t="s">
        <v>95</v>
      </c>
      <c r="B61" t="s">
        <v>96</v>
      </c>
      <c r="C61" s="1">
        <v>45323</v>
      </c>
      <c r="D61" s="2">
        <v>2024</v>
      </c>
      <c r="E61" s="2" t="str">
        <f t="shared" si="1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27">
        <v>1</v>
      </c>
      <c r="L61" t="s">
        <v>28</v>
      </c>
      <c r="M61" t="s">
        <v>29</v>
      </c>
      <c r="N61" t="s">
        <v>30</v>
      </c>
      <c r="O61" s="24">
        <f t="shared" si="2"/>
        <v>1</v>
      </c>
      <c r="P61" s="25" t="str">
        <f t="shared" si="3"/>
        <v>1</v>
      </c>
      <c r="Q61" s="25">
        <f t="shared" si="4"/>
        <v>0</v>
      </c>
      <c r="R61" s="26">
        <f t="shared" si="5"/>
        <v>60</v>
      </c>
      <c r="S61" s="26">
        <f t="shared" si="6"/>
        <v>1</v>
      </c>
    </row>
    <row r="62" spans="1:19" hidden="1">
      <c r="A62" t="s">
        <v>95</v>
      </c>
      <c r="B62" t="s">
        <v>96</v>
      </c>
      <c r="C62" s="1">
        <v>45323</v>
      </c>
      <c r="D62" s="2">
        <v>2024</v>
      </c>
      <c r="E62" s="2" t="str">
        <f t="shared" si="1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27">
        <v>3</v>
      </c>
      <c r="L62" t="s">
        <v>45</v>
      </c>
      <c r="M62" t="s">
        <v>46</v>
      </c>
      <c r="N62" t="s">
        <v>41</v>
      </c>
      <c r="O62" s="24">
        <f t="shared" si="2"/>
        <v>1</v>
      </c>
      <c r="P62" s="25" t="str">
        <f t="shared" si="3"/>
        <v>3</v>
      </c>
      <c r="Q62" s="25">
        <f t="shared" si="4"/>
        <v>0</v>
      </c>
      <c r="R62" s="26">
        <f t="shared" si="5"/>
        <v>180</v>
      </c>
      <c r="S62" s="26">
        <f t="shared" si="6"/>
        <v>3</v>
      </c>
    </row>
    <row r="63" spans="1:19" hidden="1">
      <c r="A63" t="s">
        <v>95</v>
      </c>
      <c r="B63" t="s">
        <v>96</v>
      </c>
      <c r="C63" s="1">
        <v>45323</v>
      </c>
      <c r="D63" s="2">
        <v>2024</v>
      </c>
      <c r="E63" s="2" t="str">
        <f t="shared" si="1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27">
        <v>5</v>
      </c>
      <c r="L63" t="s">
        <v>45</v>
      </c>
      <c r="M63" t="s">
        <v>46</v>
      </c>
      <c r="N63" t="s">
        <v>41</v>
      </c>
      <c r="O63" s="24">
        <f t="shared" si="2"/>
        <v>1</v>
      </c>
      <c r="P63" s="25" t="str">
        <f t="shared" si="3"/>
        <v>5</v>
      </c>
      <c r="Q63" s="25">
        <f t="shared" si="4"/>
        <v>0</v>
      </c>
      <c r="R63" s="26">
        <f t="shared" si="5"/>
        <v>300</v>
      </c>
      <c r="S63" s="26">
        <f t="shared" si="6"/>
        <v>5</v>
      </c>
    </row>
    <row r="64" spans="1:19" hidden="1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1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27">
        <v>28.28</v>
      </c>
      <c r="L64" t="s">
        <v>104</v>
      </c>
      <c r="M64" t="s">
        <v>105</v>
      </c>
      <c r="N64" t="s">
        <v>106</v>
      </c>
      <c r="O64" s="24">
        <f t="shared" si="2"/>
        <v>5</v>
      </c>
      <c r="P64" s="25" t="str">
        <f t="shared" si="3"/>
        <v>28</v>
      </c>
      <c r="Q64" s="25" t="str">
        <f t="shared" si="4"/>
        <v>,28</v>
      </c>
      <c r="R64" s="26">
        <f t="shared" si="5"/>
        <v>1680.28</v>
      </c>
      <c r="S64" s="26">
        <f t="shared" si="6"/>
        <v>28.004666666666665</v>
      </c>
    </row>
    <row r="65" spans="1:19" hidden="1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1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27">
        <v>0</v>
      </c>
      <c r="L65" t="s">
        <v>22</v>
      </c>
      <c r="M65" t="s">
        <v>23</v>
      </c>
      <c r="N65" t="s">
        <v>24</v>
      </c>
      <c r="O65" s="24">
        <f t="shared" si="2"/>
        <v>1</v>
      </c>
      <c r="P65" s="25" t="str">
        <f t="shared" si="3"/>
        <v>0</v>
      </c>
      <c r="Q65" s="25">
        <f t="shared" si="4"/>
        <v>0</v>
      </c>
      <c r="R65" s="26">
        <f t="shared" si="5"/>
        <v>0</v>
      </c>
      <c r="S65" s="26">
        <f t="shared" si="6"/>
        <v>0</v>
      </c>
    </row>
    <row r="66" spans="1:19" hidden="1">
      <c r="A66" t="s">
        <v>101</v>
      </c>
      <c r="B66" t="s">
        <v>102</v>
      </c>
      <c r="C66" s="1">
        <v>45352</v>
      </c>
      <c r="D66" s="2">
        <v>2024</v>
      </c>
      <c r="E66" s="2" t="str">
        <f t="shared" si="1"/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27">
        <v>12.33</v>
      </c>
      <c r="L66" t="s">
        <v>104</v>
      </c>
      <c r="M66" t="s">
        <v>105</v>
      </c>
      <c r="N66" t="s">
        <v>106</v>
      </c>
      <c r="O66" s="24">
        <f t="shared" si="2"/>
        <v>5</v>
      </c>
      <c r="P66" s="25" t="str">
        <f t="shared" si="3"/>
        <v>12</v>
      </c>
      <c r="Q66" s="25" t="str">
        <f t="shared" si="4"/>
        <v>,33</v>
      </c>
      <c r="R66" s="26">
        <f t="shared" si="5"/>
        <v>720.33</v>
      </c>
      <c r="S66" s="26">
        <f t="shared" si="6"/>
        <v>12.005500000000001</v>
      </c>
    </row>
    <row r="67" spans="1:19" hidden="1">
      <c r="A67" t="s">
        <v>101</v>
      </c>
      <c r="B67" t="s">
        <v>102</v>
      </c>
      <c r="C67" s="1">
        <v>45383</v>
      </c>
      <c r="D67" s="2">
        <v>2024</v>
      </c>
      <c r="E67" s="2" t="str">
        <f t="shared" ref="E67:E130" si="7">TEXT(C67,"mmmm")</f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27">
        <v>0</v>
      </c>
      <c r="L67" t="s">
        <v>22</v>
      </c>
      <c r="M67" t="s">
        <v>23</v>
      </c>
      <c r="N67" t="s">
        <v>24</v>
      </c>
      <c r="O67" s="24">
        <f t="shared" ref="O67:O130" si="8">LEN($K67)</f>
        <v>1</v>
      </c>
      <c r="P67" s="25" t="str">
        <f t="shared" ref="P67:P130" si="9">IF(O67="1",$K67,IF(O67=2,LEFT($K67,2),LEFT($K67,2)))</f>
        <v>0</v>
      </c>
      <c r="Q67" s="25">
        <f t="shared" ref="Q67:Q130" si="10">IF(O67&lt;=2,0,MID($K67,3,3))</f>
        <v>0</v>
      </c>
      <c r="R67" s="26">
        <f t="shared" ref="R67:R130" si="11">+(P67*60)+Q67</f>
        <v>0</v>
      </c>
      <c r="S67" s="26">
        <f t="shared" ref="S67:S130" si="12">+R67/60</f>
        <v>0</v>
      </c>
    </row>
    <row r="68" spans="1:19" hidden="1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27">
        <v>8.1300000000000008</v>
      </c>
      <c r="L68" t="s">
        <v>104</v>
      </c>
      <c r="M68" t="s">
        <v>105</v>
      </c>
      <c r="N68" t="s">
        <v>106</v>
      </c>
      <c r="O68" s="24">
        <f t="shared" si="8"/>
        <v>4</v>
      </c>
      <c r="P68" s="25" t="str">
        <f t="shared" si="9"/>
        <v>8,</v>
      </c>
      <c r="Q68" s="25" t="str">
        <f t="shared" si="10"/>
        <v>13</v>
      </c>
      <c r="R68" s="26">
        <f t="shared" si="11"/>
        <v>493</v>
      </c>
      <c r="S68" s="26">
        <f t="shared" si="12"/>
        <v>8.2166666666666668</v>
      </c>
    </row>
    <row r="69" spans="1:19" hidden="1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27">
        <v>0</v>
      </c>
      <c r="L69" t="s">
        <v>22</v>
      </c>
      <c r="M69" t="s">
        <v>23</v>
      </c>
      <c r="N69" t="s">
        <v>24</v>
      </c>
      <c r="O69" s="24">
        <f t="shared" si="8"/>
        <v>1</v>
      </c>
      <c r="P69" s="25" t="str">
        <f t="shared" si="9"/>
        <v>0</v>
      </c>
      <c r="Q69" s="25">
        <f t="shared" si="10"/>
        <v>0</v>
      </c>
      <c r="R69" s="26">
        <f t="shared" si="11"/>
        <v>0</v>
      </c>
      <c r="S69" s="26">
        <f t="shared" si="12"/>
        <v>0</v>
      </c>
    </row>
    <row r="70" spans="1:19" hidden="1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27">
        <v>21</v>
      </c>
      <c r="L70" t="s">
        <v>22</v>
      </c>
      <c r="M70" t="s">
        <v>23</v>
      </c>
      <c r="N70" t="s">
        <v>24</v>
      </c>
      <c r="O70" s="24">
        <f t="shared" si="8"/>
        <v>2</v>
      </c>
      <c r="P70" s="25" t="str">
        <f t="shared" si="9"/>
        <v>21</v>
      </c>
      <c r="Q70" s="25">
        <f t="shared" si="10"/>
        <v>0</v>
      </c>
      <c r="R70" s="26">
        <f t="shared" si="11"/>
        <v>1260</v>
      </c>
      <c r="S70" s="26">
        <f t="shared" si="12"/>
        <v>21</v>
      </c>
    </row>
    <row r="71" spans="1:19" hidden="1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27">
        <v>0</v>
      </c>
      <c r="L71" t="s">
        <v>22</v>
      </c>
      <c r="M71" t="s">
        <v>23</v>
      </c>
      <c r="N71" t="s">
        <v>24</v>
      </c>
      <c r="O71" s="24">
        <f t="shared" si="8"/>
        <v>1</v>
      </c>
      <c r="P71" s="25" t="str">
        <f t="shared" si="9"/>
        <v>0</v>
      </c>
      <c r="Q71" s="25">
        <f t="shared" si="10"/>
        <v>0</v>
      </c>
      <c r="R71" s="26">
        <f t="shared" si="11"/>
        <v>0</v>
      </c>
      <c r="S71" s="26">
        <f t="shared" si="12"/>
        <v>0</v>
      </c>
    </row>
    <row r="72" spans="1:19" hidden="1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27">
        <v>0.39</v>
      </c>
      <c r="L72" t="s">
        <v>116</v>
      </c>
      <c r="M72" t="s">
        <v>117</v>
      </c>
      <c r="N72" t="s">
        <v>118</v>
      </c>
      <c r="O72" s="24">
        <f t="shared" si="8"/>
        <v>4</v>
      </c>
      <c r="P72" s="25" t="str">
        <f t="shared" si="9"/>
        <v>0,</v>
      </c>
      <c r="Q72" s="25" t="str">
        <f t="shared" si="10"/>
        <v>39</v>
      </c>
      <c r="R72" s="26">
        <f t="shared" si="11"/>
        <v>39</v>
      </c>
      <c r="S72" s="26">
        <f t="shared" si="12"/>
        <v>0.65</v>
      </c>
    </row>
    <row r="73" spans="1:19" hidden="1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27">
        <v>0.32</v>
      </c>
      <c r="L73" t="s">
        <v>49</v>
      </c>
      <c r="M73" t="s">
        <v>50</v>
      </c>
      <c r="N73" t="s">
        <v>51</v>
      </c>
      <c r="O73" s="24">
        <f t="shared" si="8"/>
        <v>4</v>
      </c>
      <c r="P73" s="25" t="str">
        <f t="shared" si="9"/>
        <v>0,</v>
      </c>
      <c r="Q73" s="25" t="str">
        <f t="shared" si="10"/>
        <v>32</v>
      </c>
      <c r="R73" s="26">
        <f t="shared" si="11"/>
        <v>32</v>
      </c>
      <c r="S73" s="26">
        <f t="shared" si="12"/>
        <v>0.53333333333333333</v>
      </c>
    </row>
    <row r="74" spans="1:19" hidden="1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27">
        <v>0.48</v>
      </c>
      <c r="L74" t="s">
        <v>42</v>
      </c>
      <c r="M74" t="s">
        <v>43</v>
      </c>
      <c r="N74" t="s">
        <v>44</v>
      </c>
      <c r="O74" s="24">
        <f t="shared" si="8"/>
        <v>4</v>
      </c>
      <c r="P74" s="25" t="str">
        <f t="shared" si="9"/>
        <v>0,</v>
      </c>
      <c r="Q74" s="25" t="str">
        <f t="shared" si="10"/>
        <v>48</v>
      </c>
      <c r="R74" s="26">
        <f t="shared" si="11"/>
        <v>48</v>
      </c>
      <c r="S74" s="26">
        <f t="shared" si="12"/>
        <v>0.8</v>
      </c>
    </row>
    <row r="75" spans="1:19" hidden="1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27">
        <v>0.39</v>
      </c>
      <c r="L75" t="s">
        <v>19</v>
      </c>
      <c r="M75" t="s">
        <v>20</v>
      </c>
      <c r="N75" t="s">
        <v>21</v>
      </c>
      <c r="O75" s="24">
        <f t="shared" si="8"/>
        <v>4</v>
      </c>
      <c r="P75" s="25" t="str">
        <f t="shared" si="9"/>
        <v>0,</v>
      </c>
      <c r="Q75" s="25" t="str">
        <f t="shared" si="10"/>
        <v>39</v>
      </c>
      <c r="R75" s="26">
        <f t="shared" si="11"/>
        <v>39</v>
      </c>
      <c r="S75" s="26">
        <f t="shared" si="12"/>
        <v>0.65</v>
      </c>
    </row>
    <row r="76" spans="1:19" hidden="1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27">
        <v>0.71</v>
      </c>
      <c r="L76" t="s">
        <v>116</v>
      </c>
      <c r="M76" t="s">
        <v>117</v>
      </c>
      <c r="N76" t="s">
        <v>118</v>
      </c>
      <c r="O76" s="24">
        <f t="shared" si="8"/>
        <v>4</v>
      </c>
      <c r="P76" s="25" t="str">
        <f t="shared" si="9"/>
        <v>0,</v>
      </c>
      <c r="Q76" s="25" t="str">
        <f t="shared" si="10"/>
        <v>71</v>
      </c>
      <c r="R76" s="26">
        <f t="shared" si="11"/>
        <v>71</v>
      </c>
      <c r="S76" s="26">
        <f t="shared" si="12"/>
        <v>1.1833333333333333</v>
      </c>
    </row>
    <row r="77" spans="1:19" hidden="1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27">
        <v>1.1499999999999999</v>
      </c>
      <c r="L77" t="s">
        <v>45</v>
      </c>
      <c r="M77" t="s">
        <v>46</v>
      </c>
      <c r="N77" t="s">
        <v>41</v>
      </c>
      <c r="O77" s="24">
        <f t="shared" si="8"/>
        <v>4</v>
      </c>
      <c r="P77" s="25" t="str">
        <f t="shared" si="9"/>
        <v>1,</v>
      </c>
      <c r="Q77" s="25" t="str">
        <f t="shared" si="10"/>
        <v>15</v>
      </c>
      <c r="R77" s="26">
        <f t="shared" si="11"/>
        <v>75</v>
      </c>
      <c r="S77" s="26">
        <f t="shared" si="12"/>
        <v>1.25</v>
      </c>
    </row>
    <row r="78" spans="1:19" hidden="1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27">
        <v>0.3</v>
      </c>
      <c r="L78" t="s">
        <v>31</v>
      </c>
      <c r="M78" t="s">
        <v>32</v>
      </c>
      <c r="N78" t="s">
        <v>33</v>
      </c>
      <c r="O78" s="24">
        <f t="shared" si="8"/>
        <v>3</v>
      </c>
      <c r="P78" s="25" t="str">
        <f t="shared" si="9"/>
        <v>0,</v>
      </c>
      <c r="Q78" s="25" t="str">
        <f t="shared" si="10"/>
        <v>3</v>
      </c>
      <c r="R78" s="26">
        <f t="shared" si="11"/>
        <v>3</v>
      </c>
      <c r="S78" s="26">
        <f t="shared" si="12"/>
        <v>0.05</v>
      </c>
    </row>
    <row r="79" spans="1:19" hidden="1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27">
        <v>0.31</v>
      </c>
      <c r="L79" t="s">
        <v>49</v>
      </c>
      <c r="M79" t="s">
        <v>50</v>
      </c>
      <c r="N79" t="s">
        <v>51</v>
      </c>
      <c r="O79" s="24">
        <f t="shared" si="8"/>
        <v>4</v>
      </c>
      <c r="P79" s="25" t="str">
        <f t="shared" si="9"/>
        <v>0,</v>
      </c>
      <c r="Q79" s="25" t="str">
        <f t="shared" si="10"/>
        <v>31</v>
      </c>
      <c r="R79" s="26">
        <f t="shared" si="11"/>
        <v>31</v>
      </c>
      <c r="S79" s="26">
        <f t="shared" si="12"/>
        <v>0.51666666666666672</v>
      </c>
    </row>
    <row r="80" spans="1:19" hidden="1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27">
        <v>0.44</v>
      </c>
      <c r="L80" t="s">
        <v>42</v>
      </c>
      <c r="M80" t="s">
        <v>43</v>
      </c>
      <c r="N80" t="s">
        <v>44</v>
      </c>
      <c r="O80" s="24">
        <f t="shared" si="8"/>
        <v>4</v>
      </c>
      <c r="P80" s="25" t="str">
        <f t="shared" si="9"/>
        <v>0,</v>
      </c>
      <c r="Q80" s="25" t="str">
        <f t="shared" si="10"/>
        <v>44</v>
      </c>
      <c r="R80" s="26">
        <f t="shared" si="11"/>
        <v>44</v>
      </c>
      <c r="S80" s="26">
        <f t="shared" si="12"/>
        <v>0.73333333333333328</v>
      </c>
    </row>
    <row r="81" spans="1:19" hidden="1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27">
        <v>1.1499999999999999</v>
      </c>
      <c r="L81" t="s">
        <v>45</v>
      </c>
      <c r="M81" t="s">
        <v>46</v>
      </c>
      <c r="N81" t="s">
        <v>41</v>
      </c>
      <c r="O81" s="24">
        <f t="shared" si="8"/>
        <v>4</v>
      </c>
      <c r="P81" s="25" t="str">
        <f t="shared" si="9"/>
        <v>1,</v>
      </c>
      <c r="Q81" s="25" t="str">
        <f t="shared" si="10"/>
        <v>15</v>
      </c>
      <c r="R81" s="26">
        <f t="shared" si="11"/>
        <v>75</v>
      </c>
      <c r="S81" s="26">
        <f t="shared" si="12"/>
        <v>1.25</v>
      </c>
    </row>
    <row r="82" spans="1:19" hidden="1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27">
        <v>0.44</v>
      </c>
      <c r="L82" t="s">
        <v>119</v>
      </c>
      <c r="M82" t="s">
        <v>120</v>
      </c>
      <c r="N82" t="s">
        <v>36</v>
      </c>
      <c r="O82" s="24">
        <f t="shared" si="8"/>
        <v>4</v>
      </c>
      <c r="P82" s="25" t="str">
        <f t="shared" si="9"/>
        <v>0,</v>
      </c>
      <c r="Q82" s="25" t="str">
        <f t="shared" si="10"/>
        <v>44</v>
      </c>
      <c r="R82" s="26">
        <f t="shared" si="11"/>
        <v>44</v>
      </c>
      <c r="S82" s="26">
        <f t="shared" si="12"/>
        <v>0.73333333333333328</v>
      </c>
    </row>
    <row r="83" spans="1:19" hidden="1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27">
        <v>1.1200000000000001</v>
      </c>
      <c r="L83" t="s">
        <v>121</v>
      </c>
      <c r="M83" t="s">
        <v>122</v>
      </c>
      <c r="N83" t="s">
        <v>123</v>
      </c>
      <c r="O83" s="24">
        <f t="shared" si="8"/>
        <v>4</v>
      </c>
      <c r="P83" s="25" t="str">
        <f t="shared" si="9"/>
        <v>1,</v>
      </c>
      <c r="Q83" s="25" t="str">
        <f t="shared" si="10"/>
        <v>12</v>
      </c>
      <c r="R83" s="26">
        <f t="shared" si="11"/>
        <v>72</v>
      </c>
      <c r="S83" s="26">
        <f t="shared" si="12"/>
        <v>1.2</v>
      </c>
    </row>
    <row r="84" spans="1:19" hidden="1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27">
        <v>0.31</v>
      </c>
      <c r="L84" t="s">
        <v>31</v>
      </c>
      <c r="M84" t="s">
        <v>32</v>
      </c>
      <c r="N84" t="s">
        <v>33</v>
      </c>
      <c r="O84" s="24">
        <f t="shared" si="8"/>
        <v>4</v>
      </c>
      <c r="P84" s="25" t="str">
        <f t="shared" si="9"/>
        <v>0,</v>
      </c>
      <c r="Q84" s="25" t="str">
        <f t="shared" si="10"/>
        <v>31</v>
      </c>
      <c r="R84" s="26">
        <f t="shared" si="11"/>
        <v>31</v>
      </c>
      <c r="S84" s="26">
        <f t="shared" si="12"/>
        <v>0.51666666666666672</v>
      </c>
    </row>
    <row r="85" spans="1:19" hidden="1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27">
        <v>1</v>
      </c>
      <c r="L85" t="s">
        <v>42</v>
      </c>
      <c r="M85" t="s">
        <v>43</v>
      </c>
      <c r="N85" t="s">
        <v>44</v>
      </c>
      <c r="O85" s="24">
        <f t="shared" si="8"/>
        <v>1</v>
      </c>
      <c r="P85" s="25" t="str">
        <f t="shared" si="9"/>
        <v>1</v>
      </c>
      <c r="Q85" s="25">
        <f t="shared" si="10"/>
        <v>0</v>
      </c>
      <c r="R85" s="26">
        <f t="shared" si="11"/>
        <v>60</v>
      </c>
      <c r="S85" s="26">
        <f t="shared" si="12"/>
        <v>1</v>
      </c>
    </row>
    <row r="86" spans="1:19" hidden="1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27">
        <v>1.1100000000000001</v>
      </c>
      <c r="L86" t="s">
        <v>116</v>
      </c>
      <c r="M86" t="s">
        <v>117</v>
      </c>
      <c r="N86" t="s">
        <v>118</v>
      </c>
      <c r="O86" s="24">
        <f t="shared" si="8"/>
        <v>4</v>
      </c>
      <c r="P86" s="25" t="str">
        <f t="shared" si="9"/>
        <v>1,</v>
      </c>
      <c r="Q86" s="25" t="str">
        <f t="shared" si="10"/>
        <v>11</v>
      </c>
      <c r="R86" s="26">
        <f t="shared" si="11"/>
        <v>71</v>
      </c>
      <c r="S86" s="26">
        <f t="shared" si="12"/>
        <v>1.1833333333333333</v>
      </c>
    </row>
    <row r="87" spans="1:19" hidden="1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27">
        <v>1.17</v>
      </c>
      <c r="L87" t="s">
        <v>45</v>
      </c>
      <c r="M87" t="s">
        <v>46</v>
      </c>
      <c r="N87" t="s">
        <v>41</v>
      </c>
      <c r="O87" s="24">
        <f t="shared" si="8"/>
        <v>4</v>
      </c>
      <c r="P87" s="25" t="str">
        <f t="shared" si="9"/>
        <v>1,</v>
      </c>
      <c r="Q87" s="25" t="str">
        <f t="shared" si="10"/>
        <v>17</v>
      </c>
      <c r="R87" s="26">
        <f t="shared" si="11"/>
        <v>77</v>
      </c>
      <c r="S87" s="26">
        <f t="shared" si="12"/>
        <v>1.2833333333333334</v>
      </c>
    </row>
    <row r="88" spans="1:19" hidden="1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27">
        <v>0.27</v>
      </c>
      <c r="L88" t="s">
        <v>31</v>
      </c>
      <c r="M88" t="s">
        <v>32</v>
      </c>
      <c r="N88" t="s">
        <v>33</v>
      </c>
      <c r="O88" s="24">
        <f t="shared" si="8"/>
        <v>4</v>
      </c>
      <c r="P88" s="25" t="str">
        <f t="shared" si="9"/>
        <v>0,</v>
      </c>
      <c r="Q88" s="25" t="str">
        <f t="shared" si="10"/>
        <v>27</v>
      </c>
      <c r="R88" s="26">
        <f t="shared" si="11"/>
        <v>27</v>
      </c>
      <c r="S88" s="26">
        <f t="shared" si="12"/>
        <v>0.45</v>
      </c>
    </row>
    <row r="89" spans="1:19" hidden="1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27">
        <v>17.100000000000001</v>
      </c>
      <c r="L89" t="s">
        <v>128</v>
      </c>
      <c r="M89" t="s">
        <v>129</v>
      </c>
      <c r="N89" t="s">
        <v>130</v>
      </c>
      <c r="O89" s="24">
        <f t="shared" si="8"/>
        <v>4</v>
      </c>
      <c r="P89" s="25" t="str">
        <f t="shared" si="9"/>
        <v>17</v>
      </c>
      <c r="Q89" s="25" t="str">
        <f t="shared" si="10"/>
        <v>,1</v>
      </c>
      <c r="R89" s="26">
        <f t="shared" si="11"/>
        <v>1020.1</v>
      </c>
      <c r="S89" s="26">
        <f t="shared" si="12"/>
        <v>17.001666666666669</v>
      </c>
    </row>
    <row r="90" spans="1:19" hidden="1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27">
        <v>0.35</v>
      </c>
      <c r="L90" t="s">
        <v>25</v>
      </c>
      <c r="M90" t="s">
        <v>26</v>
      </c>
      <c r="N90" t="s">
        <v>27</v>
      </c>
      <c r="O90" s="24">
        <f t="shared" si="8"/>
        <v>4</v>
      </c>
      <c r="P90" s="25" t="str">
        <f t="shared" si="9"/>
        <v>0,</v>
      </c>
      <c r="Q90" s="25" t="str">
        <f t="shared" si="10"/>
        <v>35</v>
      </c>
      <c r="R90" s="26">
        <f t="shared" si="11"/>
        <v>35</v>
      </c>
      <c r="S90" s="26">
        <f t="shared" si="12"/>
        <v>0.58333333333333337</v>
      </c>
    </row>
    <row r="91" spans="1:19" hidden="1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27">
        <v>1</v>
      </c>
      <c r="L91" t="s">
        <v>45</v>
      </c>
      <c r="M91" t="s">
        <v>46</v>
      </c>
      <c r="N91" t="s">
        <v>41</v>
      </c>
      <c r="O91" s="24">
        <f t="shared" si="8"/>
        <v>1</v>
      </c>
      <c r="P91" s="25" t="str">
        <f t="shared" si="9"/>
        <v>1</v>
      </c>
      <c r="Q91" s="25">
        <f t="shared" si="10"/>
        <v>0</v>
      </c>
      <c r="R91" s="26">
        <f t="shared" si="11"/>
        <v>60</v>
      </c>
      <c r="S91" s="26">
        <f t="shared" si="12"/>
        <v>1</v>
      </c>
    </row>
    <row r="92" spans="1:19" hidden="1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27">
        <v>2.2999999999999998</v>
      </c>
      <c r="L92" t="s">
        <v>119</v>
      </c>
      <c r="M92" t="s">
        <v>120</v>
      </c>
      <c r="N92" t="s">
        <v>36</v>
      </c>
      <c r="O92" s="24">
        <f t="shared" si="8"/>
        <v>3</v>
      </c>
      <c r="P92" s="25" t="str">
        <f t="shared" si="9"/>
        <v>2,</v>
      </c>
      <c r="Q92" s="25" t="str">
        <f t="shared" si="10"/>
        <v>3</v>
      </c>
      <c r="R92" s="26">
        <f t="shared" si="11"/>
        <v>123</v>
      </c>
      <c r="S92" s="26">
        <f t="shared" si="12"/>
        <v>2.0499999999999998</v>
      </c>
    </row>
    <row r="93" spans="1:19" hidden="1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27">
        <v>1.25</v>
      </c>
      <c r="L93" t="s">
        <v>131</v>
      </c>
      <c r="M93" t="s">
        <v>132</v>
      </c>
      <c r="N93" t="s">
        <v>133</v>
      </c>
      <c r="O93" s="24">
        <f t="shared" si="8"/>
        <v>4</v>
      </c>
      <c r="P93" s="25" t="str">
        <f t="shared" si="9"/>
        <v>1,</v>
      </c>
      <c r="Q93" s="25" t="str">
        <f t="shared" si="10"/>
        <v>25</v>
      </c>
      <c r="R93" s="26">
        <f t="shared" si="11"/>
        <v>85</v>
      </c>
      <c r="S93" s="26">
        <f t="shared" si="12"/>
        <v>1.4166666666666667</v>
      </c>
    </row>
    <row r="94" spans="1:19" hidden="1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27">
        <v>0.36</v>
      </c>
      <c r="L94" t="s">
        <v>31</v>
      </c>
      <c r="M94" t="s">
        <v>32</v>
      </c>
      <c r="N94" t="s">
        <v>33</v>
      </c>
      <c r="O94" s="24">
        <f t="shared" si="8"/>
        <v>4</v>
      </c>
      <c r="P94" s="25" t="str">
        <f t="shared" si="9"/>
        <v>0,</v>
      </c>
      <c r="Q94" s="25" t="str">
        <f t="shared" si="10"/>
        <v>36</v>
      </c>
      <c r="R94" s="26">
        <f t="shared" si="11"/>
        <v>36</v>
      </c>
      <c r="S94" s="26">
        <f t="shared" si="12"/>
        <v>0.6</v>
      </c>
    </row>
    <row r="95" spans="1:19" hidden="1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27">
        <v>1.4</v>
      </c>
      <c r="L95" t="s">
        <v>134</v>
      </c>
      <c r="M95" t="s">
        <v>135</v>
      </c>
      <c r="N95" t="s">
        <v>136</v>
      </c>
      <c r="O95" s="24">
        <f t="shared" si="8"/>
        <v>3</v>
      </c>
      <c r="P95" s="25" t="str">
        <f t="shared" si="9"/>
        <v>1,</v>
      </c>
      <c r="Q95" s="25" t="str">
        <f t="shared" si="10"/>
        <v>4</v>
      </c>
      <c r="R95" s="26">
        <f t="shared" si="11"/>
        <v>64</v>
      </c>
      <c r="S95" s="26">
        <f t="shared" si="12"/>
        <v>1.0666666666666667</v>
      </c>
    </row>
    <row r="96" spans="1:19" hidden="1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27">
        <v>7.2</v>
      </c>
      <c r="L96" t="s">
        <v>137</v>
      </c>
      <c r="M96" t="s">
        <v>138</v>
      </c>
      <c r="N96" t="s">
        <v>139</v>
      </c>
      <c r="O96" s="24">
        <f t="shared" si="8"/>
        <v>3</v>
      </c>
      <c r="P96" s="25" t="str">
        <f t="shared" si="9"/>
        <v>7,</v>
      </c>
      <c r="Q96" s="25" t="str">
        <f t="shared" si="10"/>
        <v>2</v>
      </c>
      <c r="R96" s="26">
        <f t="shared" si="11"/>
        <v>422</v>
      </c>
      <c r="S96" s="26">
        <f t="shared" si="12"/>
        <v>7.0333333333333332</v>
      </c>
    </row>
    <row r="97" spans="1:19" hidden="1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27">
        <v>2.5</v>
      </c>
      <c r="L97" t="s">
        <v>49</v>
      </c>
      <c r="M97" t="s">
        <v>50</v>
      </c>
      <c r="N97" t="s">
        <v>51</v>
      </c>
      <c r="O97" s="24">
        <f t="shared" si="8"/>
        <v>3</v>
      </c>
      <c r="P97" s="25" t="str">
        <f t="shared" si="9"/>
        <v>2,</v>
      </c>
      <c r="Q97" s="25" t="str">
        <f t="shared" si="10"/>
        <v>5</v>
      </c>
      <c r="R97" s="26">
        <f t="shared" si="11"/>
        <v>125</v>
      </c>
      <c r="S97" s="26">
        <f t="shared" si="12"/>
        <v>2.0833333333333335</v>
      </c>
    </row>
    <row r="98" spans="1:19" hidden="1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27">
        <v>6.5</v>
      </c>
      <c r="L98" t="s">
        <v>128</v>
      </c>
      <c r="M98" t="s">
        <v>129</v>
      </c>
      <c r="N98" t="s">
        <v>130</v>
      </c>
      <c r="O98" s="24">
        <f t="shared" si="8"/>
        <v>3</v>
      </c>
      <c r="P98" s="25" t="str">
        <f t="shared" si="9"/>
        <v>6,</v>
      </c>
      <c r="Q98" s="25" t="str">
        <f t="shared" si="10"/>
        <v>5</v>
      </c>
      <c r="R98" s="26">
        <f t="shared" si="11"/>
        <v>365</v>
      </c>
      <c r="S98" s="26">
        <f t="shared" si="12"/>
        <v>6.083333333333333</v>
      </c>
    </row>
    <row r="99" spans="1:19" hidden="1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27">
        <v>0.35</v>
      </c>
      <c r="L99" t="s">
        <v>45</v>
      </c>
      <c r="M99" t="s">
        <v>46</v>
      </c>
      <c r="N99" t="s">
        <v>41</v>
      </c>
      <c r="O99" s="24">
        <f t="shared" si="8"/>
        <v>4</v>
      </c>
      <c r="P99" s="25" t="str">
        <f t="shared" si="9"/>
        <v>0,</v>
      </c>
      <c r="Q99" s="25" t="str">
        <f t="shared" si="10"/>
        <v>35</v>
      </c>
      <c r="R99" s="26">
        <f t="shared" si="11"/>
        <v>35</v>
      </c>
      <c r="S99" s="26">
        <f t="shared" si="12"/>
        <v>0.58333333333333337</v>
      </c>
    </row>
    <row r="100" spans="1:19" hidden="1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27">
        <v>0.55000000000000004</v>
      </c>
      <c r="L100" t="s">
        <v>131</v>
      </c>
      <c r="M100" t="s">
        <v>132</v>
      </c>
      <c r="N100" t="s">
        <v>133</v>
      </c>
      <c r="O100" s="24">
        <f t="shared" si="8"/>
        <v>4</v>
      </c>
      <c r="P100" s="25" t="str">
        <f t="shared" si="9"/>
        <v>0,</v>
      </c>
      <c r="Q100" s="25" t="str">
        <f t="shared" si="10"/>
        <v>55</v>
      </c>
      <c r="R100" s="26">
        <f t="shared" si="11"/>
        <v>55</v>
      </c>
      <c r="S100" s="26">
        <f t="shared" si="12"/>
        <v>0.91666666666666663</v>
      </c>
    </row>
    <row r="101" spans="1:19" hidden="1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27">
        <v>4.45</v>
      </c>
      <c r="L101" t="s">
        <v>142</v>
      </c>
      <c r="M101" t="s">
        <v>143</v>
      </c>
      <c r="N101" t="s">
        <v>133</v>
      </c>
      <c r="O101" s="24">
        <f t="shared" si="8"/>
        <v>4</v>
      </c>
      <c r="P101" s="25" t="str">
        <f t="shared" si="9"/>
        <v>4,</v>
      </c>
      <c r="Q101" s="25" t="str">
        <f t="shared" si="10"/>
        <v>45</v>
      </c>
      <c r="R101" s="26">
        <f t="shared" si="11"/>
        <v>285</v>
      </c>
      <c r="S101" s="26">
        <f t="shared" si="12"/>
        <v>4.75</v>
      </c>
    </row>
    <row r="102" spans="1:19" hidden="1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27">
        <v>10.55</v>
      </c>
      <c r="L102" t="s">
        <v>144</v>
      </c>
      <c r="M102" t="s">
        <v>145</v>
      </c>
      <c r="N102" t="s">
        <v>146</v>
      </c>
      <c r="O102" s="24">
        <f t="shared" si="8"/>
        <v>5</v>
      </c>
      <c r="P102" s="25" t="str">
        <f t="shared" si="9"/>
        <v>10</v>
      </c>
      <c r="Q102" s="25" t="str">
        <f t="shared" si="10"/>
        <v>,55</v>
      </c>
      <c r="R102" s="26">
        <f t="shared" si="11"/>
        <v>600.54999999999995</v>
      </c>
      <c r="S102" s="26">
        <f t="shared" si="12"/>
        <v>10.009166666666665</v>
      </c>
    </row>
    <row r="103" spans="1:19" hidden="1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27">
        <v>28</v>
      </c>
      <c r="L103" t="s">
        <v>147</v>
      </c>
      <c r="M103" t="s">
        <v>148</v>
      </c>
      <c r="N103" t="s">
        <v>149</v>
      </c>
      <c r="O103" s="24">
        <f t="shared" si="8"/>
        <v>2</v>
      </c>
      <c r="P103" s="25" t="str">
        <f t="shared" si="9"/>
        <v>28</v>
      </c>
      <c r="Q103" s="25">
        <f t="shared" si="10"/>
        <v>0</v>
      </c>
      <c r="R103" s="26">
        <f t="shared" si="11"/>
        <v>1680</v>
      </c>
      <c r="S103" s="26">
        <f t="shared" si="12"/>
        <v>28</v>
      </c>
    </row>
    <row r="104" spans="1:19" hidden="1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27">
        <v>3.35</v>
      </c>
      <c r="L104" t="s">
        <v>137</v>
      </c>
      <c r="M104" t="s">
        <v>138</v>
      </c>
      <c r="N104" t="s">
        <v>139</v>
      </c>
      <c r="O104" s="24">
        <f t="shared" si="8"/>
        <v>4</v>
      </c>
      <c r="P104" s="25" t="str">
        <f t="shared" si="9"/>
        <v>3,</v>
      </c>
      <c r="Q104" s="25" t="str">
        <f t="shared" si="10"/>
        <v>35</v>
      </c>
      <c r="R104" s="26">
        <f t="shared" si="11"/>
        <v>215</v>
      </c>
      <c r="S104" s="26">
        <f t="shared" si="12"/>
        <v>3.5833333333333335</v>
      </c>
    </row>
    <row r="105" spans="1:19" hidden="1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27">
        <v>0.45</v>
      </c>
      <c r="L105" t="s">
        <v>152</v>
      </c>
      <c r="M105" t="s">
        <v>153</v>
      </c>
      <c r="N105" t="s">
        <v>154</v>
      </c>
      <c r="O105" s="24">
        <f t="shared" si="8"/>
        <v>4</v>
      </c>
      <c r="P105" s="25" t="str">
        <f t="shared" si="9"/>
        <v>0,</v>
      </c>
      <c r="Q105" s="25" t="str">
        <f t="shared" si="10"/>
        <v>45</v>
      </c>
      <c r="R105" s="26">
        <f t="shared" si="11"/>
        <v>45</v>
      </c>
      <c r="S105" s="26">
        <f t="shared" si="12"/>
        <v>0.75</v>
      </c>
    </row>
    <row r="106" spans="1:19" hidden="1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27">
        <v>0.55000000000000004</v>
      </c>
      <c r="L106" t="s">
        <v>155</v>
      </c>
      <c r="M106" t="s">
        <v>156</v>
      </c>
      <c r="N106" t="s">
        <v>154</v>
      </c>
      <c r="O106" s="24">
        <f t="shared" si="8"/>
        <v>4</v>
      </c>
      <c r="P106" s="25" t="str">
        <f t="shared" si="9"/>
        <v>0,</v>
      </c>
      <c r="Q106" s="25" t="str">
        <f t="shared" si="10"/>
        <v>55</v>
      </c>
      <c r="R106" s="26">
        <f t="shared" si="11"/>
        <v>55</v>
      </c>
      <c r="S106" s="26">
        <f t="shared" si="12"/>
        <v>0.91666666666666663</v>
      </c>
    </row>
    <row r="107" spans="1:19" hidden="1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27">
        <v>8.15</v>
      </c>
      <c r="L107" t="s">
        <v>128</v>
      </c>
      <c r="M107" t="s">
        <v>129</v>
      </c>
      <c r="N107" t="s">
        <v>130</v>
      </c>
      <c r="O107" s="24">
        <f t="shared" si="8"/>
        <v>4</v>
      </c>
      <c r="P107" s="25" t="str">
        <f t="shared" si="9"/>
        <v>8,</v>
      </c>
      <c r="Q107" s="25" t="str">
        <f t="shared" si="10"/>
        <v>15</v>
      </c>
      <c r="R107" s="26">
        <f t="shared" si="11"/>
        <v>495</v>
      </c>
      <c r="S107" s="26">
        <f t="shared" si="12"/>
        <v>8.25</v>
      </c>
    </row>
    <row r="108" spans="1:19" hidden="1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27">
        <v>23.15</v>
      </c>
      <c r="L108" t="s">
        <v>128</v>
      </c>
      <c r="M108" t="s">
        <v>129</v>
      </c>
      <c r="N108" t="s">
        <v>130</v>
      </c>
      <c r="O108" s="24">
        <f t="shared" si="8"/>
        <v>5</v>
      </c>
      <c r="P108" s="25" t="str">
        <f t="shared" si="9"/>
        <v>23</v>
      </c>
      <c r="Q108" s="25" t="str">
        <f t="shared" si="10"/>
        <v>,15</v>
      </c>
      <c r="R108" s="26">
        <f t="shared" si="11"/>
        <v>1380.15</v>
      </c>
      <c r="S108" s="26">
        <f t="shared" si="12"/>
        <v>23.002500000000001</v>
      </c>
    </row>
    <row r="109" spans="1:19" hidden="1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27">
        <v>1.1000000000000001</v>
      </c>
      <c r="L109" t="s">
        <v>158</v>
      </c>
      <c r="M109" t="s">
        <v>159</v>
      </c>
      <c r="N109" t="s">
        <v>130</v>
      </c>
      <c r="O109" s="24">
        <f t="shared" si="8"/>
        <v>3</v>
      </c>
      <c r="P109" s="25" t="str">
        <f t="shared" si="9"/>
        <v>1,</v>
      </c>
      <c r="Q109" s="25" t="str">
        <f t="shared" si="10"/>
        <v>1</v>
      </c>
      <c r="R109" s="26">
        <f t="shared" si="11"/>
        <v>61</v>
      </c>
      <c r="S109" s="26">
        <f t="shared" si="12"/>
        <v>1.0166666666666666</v>
      </c>
    </row>
    <row r="110" spans="1:19" hidden="1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27">
        <v>0.5</v>
      </c>
      <c r="L110" t="s">
        <v>160</v>
      </c>
      <c r="M110" t="s">
        <v>161</v>
      </c>
      <c r="N110" t="s">
        <v>27</v>
      </c>
      <c r="O110" s="24">
        <f t="shared" si="8"/>
        <v>3</v>
      </c>
      <c r="P110" s="25" t="str">
        <f t="shared" si="9"/>
        <v>0,</v>
      </c>
      <c r="Q110" s="25" t="str">
        <f t="shared" si="10"/>
        <v>5</v>
      </c>
      <c r="R110" s="26">
        <f t="shared" si="11"/>
        <v>5</v>
      </c>
      <c r="S110" s="26">
        <f t="shared" si="12"/>
        <v>8.3333333333333329E-2</v>
      </c>
    </row>
    <row r="111" spans="1:19" hidden="1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27">
        <v>3.1</v>
      </c>
      <c r="L111" t="s">
        <v>131</v>
      </c>
      <c r="M111" t="s">
        <v>132</v>
      </c>
      <c r="N111" t="s">
        <v>133</v>
      </c>
      <c r="O111" s="24">
        <f t="shared" si="8"/>
        <v>3</v>
      </c>
      <c r="P111" s="25" t="str">
        <f t="shared" si="9"/>
        <v>3,</v>
      </c>
      <c r="Q111" s="25" t="str">
        <f t="shared" si="10"/>
        <v>1</v>
      </c>
      <c r="R111" s="26">
        <f t="shared" si="11"/>
        <v>181</v>
      </c>
      <c r="S111" s="26">
        <f t="shared" si="12"/>
        <v>3.0166666666666666</v>
      </c>
    </row>
    <row r="112" spans="1:19" hidden="1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27">
        <v>10.45</v>
      </c>
      <c r="L112" t="s">
        <v>142</v>
      </c>
      <c r="M112" t="s">
        <v>143</v>
      </c>
      <c r="N112" t="s">
        <v>133</v>
      </c>
      <c r="O112" s="24">
        <f t="shared" si="8"/>
        <v>5</v>
      </c>
      <c r="P112" s="25" t="str">
        <f t="shared" si="9"/>
        <v>10</v>
      </c>
      <c r="Q112" s="25" t="str">
        <f t="shared" si="10"/>
        <v>,45</v>
      </c>
      <c r="R112" s="26">
        <f t="shared" si="11"/>
        <v>600.45000000000005</v>
      </c>
      <c r="S112" s="26">
        <f t="shared" si="12"/>
        <v>10.0075</v>
      </c>
    </row>
    <row r="113" spans="1:19" hidden="1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27">
        <v>1.05</v>
      </c>
      <c r="L113" t="s">
        <v>31</v>
      </c>
      <c r="M113" t="s">
        <v>32</v>
      </c>
      <c r="N113" t="s">
        <v>33</v>
      </c>
      <c r="O113" s="24">
        <f t="shared" si="8"/>
        <v>4</v>
      </c>
      <c r="P113" s="25" t="str">
        <f t="shared" si="9"/>
        <v>1,</v>
      </c>
      <c r="Q113" s="25" t="str">
        <f t="shared" si="10"/>
        <v>05</v>
      </c>
      <c r="R113" s="26">
        <f t="shared" si="11"/>
        <v>65</v>
      </c>
      <c r="S113" s="26">
        <f t="shared" si="12"/>
        <v>1.0833333333333333</v>
      </c>
    </row>
    <row r="114" spans="1:19" hidden="1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27">
        <v>5</v>
      </c>
      <c r="L114" t="s">
        <v>162</v>
      </c>
      <c r="M114" t="s">
        <v>163</v>
      </c>
      <c r="N114" t="s">
        <v>139</v>
      </c>
      <c r="O114" s="24">
        <f t="shared" si="8"/>
        <v>1</v>
      </c>
      <c r="P114" s="25" t="str">
        <f t="shared" si="9"/>
        <v>5</v>
      </c>
      <c r="Q114" s="25">
        <f t="shared" si="10"/>
        <v>0</v>
      </c>
      <c r="R114" s="26">
        <f t="shared" si="11"/>
        <v>300</v>
      </c>
      <c r="S114" s="26">
        <f t="shared" si="12"/>
        <v>5</v>
      </c>
    </row>
    <row r="115" spans="1:19" hidden="1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27">
        <v>1.1000000000000001</v>
      </c>
      <c r="L115" t="s">
        <v>128</v>
      </c>
      <c r="M115" t="s">
        <v>129</v>
      </c>
      <c r="N115" t="s">
        <v>130</v>
      </c>
      <c r="O115" s="24">
        <f t="shared" si="8"/>
        <v>3</v>
      </c>
      <c r="P115" s="25" t="str">
        <f t="shared" si="9"/>
        <v>1,</v>
      </c>
      <c r="Q115" s="25" t="str">
        <f t="shared" si="10"/>
        <v>1</v>
      </c>
      <c r="R115" s="26">
        <f t="shared" si="11"/>
        <v>61</v>
      </c>
      <c r="S115" s="26">
        <f t="shared" si="12"/>
        <v>1.0166666666666666</v>
      </c>
    </row>
    <row r="116" spans="1:19" hidden="1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27">
        <v>1.3</v>
      </c>
      <c r="L116" t="s">
        <v>131</v>
      </c>
      <c r="M116" t="s">
        <v>132</v>
      </c>
      <c r="N116" t="s">
        <v>133</v>
      </c>
      <c r="O116" s="24">
        <f t="shared" si="8"/>
        <v>3</v>
      </c>
      <c r="P116" s="25" t="str">
        <f t="shared" si="9"/>
        <v>1,</v>
      </c>
      <c r="Q116" s="25" t="str">
        <f t="shared" si="10"/>
        <v>3</v>
      </c>
      <c r="R116" s="26">
        <f t="shared" si="11"/>
        <v>63</v>
      </c>
      <c r="S116" s="26">
        <f t="shared" si="12"/>
        <v>1.05</v>
      </c>
    </row>
    <row r="117" spans="1:19" hidden="1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27">
        <v>1.3</v>
      </c>
      <c r="L117" t="s">
        <v>162</v>
      </c>
      <c r="M117" t="s">
        <v>163</v>
      </c>
      <c r="N117" t="s">
        <v>139</v>
      </c>
      <c r="O117" s="24">
        <f t="shared" si="8"/>
        <v>3</v>
      </c>
      <c r="P117" s="25" t="str">
        <f t="shared" si="9"/>
        <v>1,</v>
      </c>
      <c r="Q117" s="25" t="str">
        <f t="shared" si="10"/>
        <v>3</v>
      </c>
      <c r="R117" s="26">
        <f t="shared" si="11"/>
        <v>63</v>
      </c>
      <c r="S117" s="26">
        <f t="shared" si="12"/>
        <v>1.05</v>
      </c>
    </row>
    <row r="118" spans="1:19" hidden="1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27">
        <v>5.0999999999999996</v>
      </c>
      <c r="L118" t="s">
        <v>49</v>
      </c>
      <c r="M118" t="s">
        <v>50</v>
      </c>
      <c r="N118" t="s">
        <v>51</v>
      </c>
      <c r="O118" s="24">
        <f t="shared" si="8"/>
        <v>3</v>
      </c>
      <c r="P118" s="25" t="str">
        <f t="shared" si="9"/>
        <v>5,</v>
      </c>
      <c r="Q118" s="25" t="str">
        <f t="shared" si="10"/>
        <v>1</v>
      </c>
      <c r="R118" s="26">
        <f t="shared" si="11"/>
        <v>301</v>
      </c>
      <c r="S118" s="26">
        <f t="shared" si="12"/>
        <v>5.0166666666666666</v>
      </c>
    </row>
    <row r="119" spans="1:19" hidden="1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27">
        <v>1.1000000000000001</v>
      </c>
      <c r="L119" t="s">
        <v>164</v>
      </c>
      <c r="M119" t="s">
        <v>165</v>
      </c>
      <c r="N119" t="s">
        <v>166</v>
      </c>
      <c r="O119" s="24">
        <f t="shared" si="8"/>
        <v>3</v>
      </c>
      <c r="P119" s="25" t="str">
        <f t="shared" si="9"/>
        <v>1,</v>
      </c>
      <c r="Q119" s="25" t="str">
        <f t="shared" si="10"/>
        <v>1</v>
      </c>
      <c r="R119" s="26">
        <f t="shared" si="11"/>
        <v>61</v>
      </c>
      <c r="S119" s="26">
        <f t="shared" si="12"/>
        <v>1.0166666666666666</v>
      </c>
    </row>
    <row r="120" spans="1:19" hidden="1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27">
        <v>3.25</v>
      </c>
      <c r="L120" t="s">
        <v>128</v>
      </c>
      <c r="M120" t="s">
        <v>129</v>
      </c>
      <c r="N120" t="s">
        <v>130</v>
      </c>
      <c r="O120" s="24">
        <f t="shared" si="8"/>
        <v>4</v>
      </c>
      <c r="P120" s="25" t="str">
        <f t="shared" si="9"/>
        <v>3,</v>
      </c>
      <c r="Q120" s="25" t="str">
        <f t="shared" si="10"/>
        <v>25</v>
      </c>
      <c r="R120" s="26">
        <f t="shared" si="11"/>
        <v>205</v>
      </c>
      <c r="S120" s="26">
        <f t="shared" si="12"/>
        <v>3.4166666666666665</v>
      </c>
    </row>
    <row r="121" spans="1:19" hidden="1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27">
        <v>0.5</v>
      </c>
      <c r="L121" t="s">
        <v>45</v>
      </c>
      <c r="M121" t="s">
        <v>46</v>
      </c>
      <c r="N121" t="s">
        <v>41</v>
      </c>
      <c r="O121" s="24">
        <f t="shared" si="8"/>
        <v>3</v>
      </c>
      <c r="P121" s="25" t="str">
        <f t="shared" si="9"/>
        <v>0,</v>
      </c>
      <c r="Q121" s="25" t="str">
        <f t="shared" si="10"/>
        <v>5</v>
      </c>
      <c r="R121" s="26">
        <f t="shared" si="11"/>
        <v>5</v>
      </c>
      <c r="S121" s="26">
        <f t="shared" si="12"/>
        <v>8.3333333333333329E-2</v>
      </c>
    </row>
    <row r="122" spans="1:19" hidden="1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27">
        <v>1.1499999999999999</v>
      </c>
      <c r="L122" t="s">
        <v>131</v>
      </c>
      <c r="M122" t="s">
        <v>132</v>
      </c>
      <c r="N122" t="s">
        <v>133</v>
      </c>
      <c r="O122" s="24">
        <f t="shared" si="8"/>
        <v>4</v>
      </c>
      <c r="P122" s="25" t="str">
        <f t="shared" si="9"/>
        <v>1,</v>
      </c>
      <c r="Q122" s="25" t="str">
        <f t="shared" si="10"/>
        <v>15</v>
      </c>
      <c r="R122" s="26">
        <f t="shared" si="11"/>
        <v>75</v>
      </c>
      <c r="S122" s="26">
        <f t="shared" si="12"/>
        <v>1.25</v>
      </c>
    </row>
    <row r="123" spans="1:19" hidden="1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27">
        <v>6.45</v>
      </c>
      <c r="L123" t="s">
        <v>142</v>
      </c>
      <c r="M123" t="s">
        <v>143</v>
      </c>
      <c r="N123" t="s">
        <v>133</v>
      </c>
      <c r="O123" s="24">
        <f t="shared" si="8"/>
        <v>4</v>
      </c>
      <c r="P123" s="25" t="str">
        <f t="shared" si="9"/>
        <v>6,</v>
      </c>
      <c r="Q123" s="25" t="str">
        <f t="shared" si="10"/>
        <v>45</v>
      </c>
      <c r="R123" s="26">
        <f t="shared" si="11"/>
        <v>405</v>
      </c>
      <c r="S123" s="26">
        <f t="shared" si="12"/>
        <v>6.75</v>
      </c>
    </row>
    <row r="124" spans="1:19" hidden="1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27">
        <v>2.5</v>
      </c>
      <c r="L124" t="s">
        <v>144</v>
      </c>
      <c r="M124" t="s">
        <v>145</v>
      </c>
      <c r="N124" t="s">
        <v>146</v>
      </c>
      <c r="O124" s="24">
        <f t="shared" si="8"/>
        <v>3</v>
      </c>
      <c r="P124" s="25" t="str">
        <f t="shared" si="9"/>
        <v>2,</v>
      </c>
      <c r="Q124" s="25" t="str">
        <f t="shared" si="10"/>
        <v>5</v>
      </c>
      <c r="R124" s="26">
        <f t="shared" si="11"/>
        <v>125</v>
      </c>
      <c r="S124" s="26">
        <f t="shared" si="12"/>
        <v>2.0833333333333335</v>
      </c>
    </row>
    <row r="125" spans="1:19" hidden="1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27">
        <v>17.45</v>
      </c>
      <c r="L125" t="s">
        <v>147</v>
      </c>
      <c r="M125" t="s">
        <v>148</v>
      </c>
      <c r="N125" t="s">
        <v>149</v>
      </c>
      <c r="O125" s="24">
        <f t="shared" si="8"/>
        <v>5</v>
      </c>
      <c r="P125" s="25" t="str">
        <f t="shared" si="9"/>
        <v>17</v>
      </c>
      <c r="Q125" s="25" t="str">
        <f t="shared" si="10"/>
        <v>,45</v>
      </c>
      <c r="R125" s="26">
        <f t="shared" si="11"/>
        <v>1020.45</v>
      </c>
      <c r="S125" s="26">
        <f t="shared" si="12"/>
        <v>17.0075</v>
      </c>
    </row>
    <row r="126" spans="1:19" hidden="1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27">
        <v>1.5</v>
      </c>
      <c r="L126" t="s">
        <v>167</v>
      </c>
      <c r="M126" t="s">
        <v>168</v>
      </c>
      <c r="N126" t="s">
        <v>169</v>
      </c>
      <c r="O126" s="24">
        <f t="shared" si="8"/>
        <v>3</v>
      </c>
      <c r="P126" s="25" t="str">
        <f t="shared" si="9"/>
        <v>1,</v>
      </c>
      <c r="Q126" s="25" t="str">
        <f t="shared" si="10"/>
        <v>5</v>
      </c>
      <c r="R126" s="26">
        <f t="shared" si="11"/>
        <v>65</v>
      </c>
      <c r="S126" s="26">
        <f t="shared" si="12"/>
        <v>1.0833333333333333</v>
      </c>
    </row>
    <row r="127" spans="1:19" hidden="1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27">
        <v>7.2</v>
      </c>
      <c r="L127" t="s">
        <v>137</v>
      </c>
      <c r="M127" t="s">
        <v>138</v>
      </c>
      <c r="N127" t="s">
        <v>139</v>
      </c>
      <c r="O127" s="24">
        <f t="shared" si="8"/>
        <v>3</v>
      </c>
      <c r="P127" s="25" t="str">
        <f t="shared" si="9"/>
        <v>7,</v>
      </c>
      <c r="Q127" s="25" t="str">
        <f t="shared" si="10"/>
        <v>2</v>
      </c>
      <c r="R127" s="26">
        <f t="shared" si="11"/>
        <v>422</v>
      </c>
      <c r="S127" s="26">
        <f t="shared" si="12"/>
        <v>7.0333333333333332</v>
      </c>
    </row>
    <row r="128" spans="1:19" hidden="1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27">
        <v>1.45</v>
      </c>
      <c r="L128" t="s">
        <v>162</v>
      </c>
      <c r="M128" t="s">
        <v>163</v>
      </c>
      <c r="N128" t="s">
        <v>139</v>
      </c>
      <c r="O128" s="24">
        <f t="shared" si="8"/>
        <v>4</v>
      </c>
      <c r="P128" s="25" t="str">
        <f t="shared" si="9"/>
        <v>1,</v>
      </c>
      <c r="Q128" s="25" t="str">
        <f t="shared" si="10"/>
        <v>45</v>
      </c>
      <c r="R128" s="26">
        <f t="shared" si="11"/>
        <v>105</v>
      </c>
      <c r="S128" s="26">
        <f t="shared" si="12"/>
        <v>1.75</v>
      </c>
    </row>
    <row r="129" spans="1:19" hidden="1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27">
        <v>0.45</v>
      </c>
      <c r="L129" t="s">
        <v>170</v>
      </c>
      <c r="M129" t="s">
        <v>171</v>
      </c>
      <c r="N129" t="s">
        <v>54</v>
      </c>
      <c r="O129" s="24">
        <f t="shared" si="8"/>
        <v>4</v>
      </c>
      <c r="P129" s="25" t="str">
        <f t="shared" si="9"/>
        <v>0,</v>
      </c>
      <c r="Q129" s="25" t="str">
        <f t="shared" si="10"/>
        <v>45</v>
      </c>
      <c r="R129" s="26">
        <f t="shared" si="11"/>
        <v>45</v>
      </c>
      <c r="S129" s="26">
        <f t="shared" si="12"/>
        <v>0.75</v>
      </c>
    </row>
    <row r="130" spans="1:19" hidden="1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si="7"/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27">
        <v>0.5</v>
      </c>
      <c r="L130" t="s">
        <v>152</v>
      </c>
      <c r="M130" t="s">
        <v>153</v>
      </c>
      <c r="N130" t="s">
        <v>154</v>
      </c>
      <c r="O130" s="24">
        <f t="shared" si="8"/>
        <v>3</v>
      </c>
      <c r="P130" s="25" t="str">
        <f t="shared" si="9"/>
        <v>0,</v>
      </c>
      <c r="Q130" s="25" t="str">
        <f t="shared" si="10"/>
        <v>5</v>
      </c>
      <c r="R130" s="26">
        <f t="shared" si="11"/>
        <v>5</v>
      </c>
      <c r="S130" s="26">
        <f t="shared" si="12"/>
        <v>8.3333333333333329E-2</v>
      </c>
    </row>
    <row r="131" spans="1:19" hidden="1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ref="E131:E194" si="13">TEXT(C131,"mmmm")</f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27">
        <v>18.3</v>
      </c>
      <c r="L131" t="s">
        <v>128</v>
      </c>
      <c r="M131" t="s">
        <v>129</v>
      </c>
      <c r="N131" t="s">
        <v>130</v>
      </c>
      <c r="O131" s="24">
        <f t="shared" ref="O131:O194" si="14">LEN($K131)</f>
        <v>4</v>
      </c>
      <c r="P131" s="25" t="str">
        <f t="shared" ref="P131:P194" si="15">IF(O131="1",$K131,IF(O131=2,LEFT($K131,2),LEFT($K131,2)))</f>
        <v>18</v>
      </c>
      <c r="Q131" s="25" t="str">
        <f t="shared" ref="Q131:Q194" si="16">IF(O131&lt;=2,0,MID($K131,3,3))</f>
        <v>,3</v>
      </c>
      <c r="R131" s="26">
        <f t="shared" ref="R131:R194" si="17">+(P131*60)+Q131</f>
        <v>1080.3</v>
      </c>
      <c r="S131" s="26">
        <f t="shared" ref="S131:S194" si="18">+R131/60</f>
        <v>18.004999999999999</v>
      </c>
    </row>
    <row r="132" spans="1:19" hidden="1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27">
        <v>0.35</v>
      </c>
      <c r="L132" t="s">
        <v>172</v>
      </c>
      <c r="M132" t="s">
        <v>173</v>
      </c>
      <c r="N132" t="s">
        <v>130</v>
      </c>
      <c r="O132" s="24">
        <f t="shared" si="14"/>
        <v>4</v>
      </c>
      <c r="P132" s="25" t="str">
        <f t="shared" si="15"/>
        <v>0,</v>
      </c>
      <c r="Q132" s="25" t="str">
        <f t="shared" si="16"/>
        <v>35</v>
      </c>
      <c r="R132" s="26">
        <f t="shared" si="17"/>
        <v>35</v>
      </c>
      <c r="S132" s="26">
        <f t="shared" si="18"/>
        <v>0.58333333333333337</v>
      </c>
    </row>
    <row r="133" spans="1:19" hidden="1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27">
        <v>0.45</v>
      </c>
      <c r="L133" t="s">
        <v>25</v>
      </c>
      <c r="M133" t="s">
        <v>26</v>
      </c>
      <c r="N133" t="s">
        <v>27</v>
      </c>
      <c r="O133" s="24">
        <f t="shared" si="14"/>
        <v>4</v>
      </c>
      <c r="P133" s="25" t="str">
        <f t="shared" si="15"/>
        <v>0,</v>
      </c>
      <c r="Q133" s="25" t="str">
        <f t="shared" si="16"/>
        <v>45</v>
      </c>
      <c r="R133" s="26">
        <f t="shared" si="17"/>
        <v>45</v>
      </c>
      <c r="S133" s="26">
        <f t="shared" si="18"/>
        <v>0.75</v>
      </c>
    </row>
    <row r="134" spans="1:19" hidden="1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27">
        <v>1.4</v>
      </c>
      <c r="L134" t="s">
        <v>116</v>
      </c>
      <c r="M134" t="s">
        <v>117</v>
      </c>
      <c r="N134" t="s">
        <v>118</v>
      </c>
      <c r="O134" s="24">
        <f t="shared" si="14"/>
        <v>3</v>
      </c>
      <c r="P134" s="25" t="str">
        <f t="shared" si="15"/>
        <v>1,</v>
      </c>
      <c r="Q134" s="25" t="str">
        <f t="shared" si="16"/>
        <v>4</v>
      </c>
      <c r="R134" s="26">
        <f t="shared" si="17"/>
        <v>64</v>
      </c>
      <c r="S134" s="26">
        <f t="shared" si="18"/>
        <v>1.0666666666666667</v>
      </c>
    </row>
    <row r="135" spans="1:19" hidden="1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27">
        <v>5.45</v>
      </c>
      <c r="L135" t="s">
        <v>131</v>
      </c>
      <c r="M135" t="s">
        <v>132</v>
      </c>
      <c r="N135" t="s">
        <v>133</v>
      </c>
      <c r="O135" s="24">
        <f t="shared" si="14"/>
        <v>4</v>
      </c>
      <c r="P135" s="25" t="str">
        <f t="shared" si="15"/>
        <v>5,</v>
      </c>
      <c r="Q135" s="25" t="str">
        <f t="shared" si="16"/>
        <v>45</v>
      </c>
      <c r="R135" s="26">
        <f t="shared" si="17"/>
        <v>345</v>
      </c>
      <c r="S135" s="26">
        <f t="shared" si="18"/>
        <v>5.75</v>
      </c>
    </row>
    <row r="136" spans="1:19" hidden="1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27">
        <v>16.399999999999999</v>
      </c>
      <c r="L136" t="s">
        <v>142</v>
      </c>
      <c r="M136" t="s">
        <v>143</v>
      </c>
      <c r="N136" t="s">
        <v>133</v>
      </c>
      <c r="O136" s="24">
        <f t="shared" si="14"/>
        <v>4</v>
      </c>
      <c r="P136" s="25" t="str">
        <f t="shared" si="15"/>
        <v>16</v>
      </c>
      <c r="Q136" s="25" t="str">
        <f t="shared" si="16"/>
        <v>,4</v>
      </c>
      <c r="R136" s="26">
        <f t="shared" si="17"/>
        <v>960.4</v>
      </c>
      <c r="S136" s="26">
        <f t="shared" si="18"/>
        <v>16.006666666666668</v>
      </c>
    </row>
    <row r="137" spans="1:19" hidden="1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27">
        <v>1.05</v>
      </c>
      <c r="L137" t="s">
        <v>31</v>
      </c>
      <c r="M137" t="s">
        <v>32</v>
      </c>
      <c r="N137" t="s">
        <v>33</v>
      </c>
      <c r="O137" s="24">
        <f t="shared" si="14"/>
        <v>4</v>
      </c>
      <c r="P137" s="25" t="str">
        <f t="shared" si="15"/>
        <v>1,</v>
      </c>
      <c r="Q137" s="25" t="str">
        <f t="shared" si="16"/>
        <v>05</v>
      </c>
      <c r="R137" s="26">
        <f t="shared" si="17"/>
        <v>65</v>
      </c>
      <c r="S137" s="26">
        <f t="shared" si="18"/>
        <v>1.0833333333333333</v>
      </c>
    </row>
    <row r="138" spans="1:19" hidden="1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27">
        <v>1.2</v>
      </c>
      <c r="L138" t="s">
        <v>174</v>
      </c>
      <c r="M138" t="s">
        <v>175</v>
      </c>
      <c r="N138" t="s">
        <v>139</v>
      </c>
      <c r="O138" s="24">
        <f t="shared" si="14"/>
        <v>3</v>
      </c>
      <c r="P138" s="25" t="str">
        <f t="shared" si="15"/>
        <v>1,</v>
      </c>
      <c r="Q138" s="25" t="str">
        <f t="shared" si="16"/>
        <v>2</v>
      </c>
      <c r="R138" s="26">
        <f t="shared" si="17"/>
        <v>62</v>
      </c>
      <c r="S138" s="26">
        <f t="shared" si="18"/>
        <v>1.0333333333333334</v>
      </c>
    </row>
    <row r="139" spans="1:19" hidden="1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27">
        <v>1</v>
      </c>
      <c r="L139" t="s">
        <v>152</v>
      </c>
      <c r="M139" t="s">
        <v>153</v>
      </c>
      <c r="N139" t="s">
        <v>154</v>
      </c>
      <c r="O139" s="24">
        <f t="shared" si="14"/>
        <v>1</v>
      </c>
      <c r="P139" s="25" t="str">
        <f t="shared" si="15"/>
        <v>1</v>
      </c>
      <c r="Q139" s="25">
        <f t="shared" si="16"/>
        <v>0</v>
      </c>
      <c r="R139" s="26">
        <f t="shared" si="17"/>
        <v>60</v>
      </c>
      <c r="S139" s="26">
        <f t="shared" si="18"/>
        <v>1</v>
      </c>
    </row>
    <row r="140" spans="1:19" hidden="1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27">
        <v>1.35</v>
      </c>
      <c r="L140" t="s">
        <v>128</v>
      </c>
      <c r="M140" t="s">
        <v>129</v>
      </c>
      <c r="N140" t="s">
        <v>130</v>
      </c>
      <c r="O140" s="24">
        <f t="shared" si="14"/>
        <v>4</v>
      </c>
      <c r="P140" s="25" t="str">
        <f t="shared" si="15"/>
        <v>1,</v>
      </c>
      <c r="Q140" s="25" t="str">
        <f t="shared" si="16"/>
        <v>35</v>
      </c>
      <c r="R140" s="26">
        <f t="shared" si="17"/>
        <v>95</v>
      </c>
      <c r="S140" s="26">
        <f t="shared" si="18"/>
        <v>1.5833333333333333</v>
      </c>
    </row>
    <row r="141" spans="1:19" hidden="1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27">
        <v>1.05</v>
      </c>
      <c r="L141" t="s">
        <v>116</v>
      </c>
      <c r="M141" t="s">
        <v>117</v>
      </c>
      <c r="N141" t="s">
        <v>118</v>
      </c>
      <c r="O141" s="24">
        <f t="shared" si="14"/>
        <v>4</v>
      </c>
      <c r="P141" s="25" t="str">
        <f t="shared" si="15"/>
        <v>1,</v>
      </c>
      <c r="Q141" s="25" t="str">
        <f t="shared" si="16"/>
        <v>05</v>
      </c>
      <c r="R141" s="26">
        <f t="shared" si="17"/>
        <v>65</v>
      </c>
      <c r="S141" s="26">
        <f t="shared" si="18"/>
        <v>1.0833333333333333</v>
      </c>
    </row>
    <row r="142" spans="1:19" hidden="1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27">
        <v>0.45</v>
      </c>
      <c r="L142" t="s">
        <v>176</v>
      </c>
      <c r="M142" t="s">
        <v>177</v>
      </c>
      <c r="N142" t="s">
        <v>118</v>
      </c>
      <c r="O142" s="24">
        <f t="shared" si="14"/>
        <v>4</v>
      </c>
      <c r="P142" s="25" t="str">
        <f t="shared" si="15"/>
        <v>0,</v>
      </c>
      <c r="Q142" s="25" t="str">
        <f t="shared" si="16"/>
        <v>45</v>
      </c>
      <c r="R142" s="26">
        <f t="shared" si="17"/>
        <v>45</v>
      </c>
      <c r="S142" s="26">
        <f t="shared" si="18"/>
        <v>0.75</v>
      </c>
    </row>
    <row r="143" spans="1:19" hidden="1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27">
        <v>1.3</v>
      </c>
      <c r="L143" t="s">
        <v>45</v>
      </c>
      <c r="M143" t="s">
        <v>46</v>
      </c>
      <c r="N143" t="s">
        <v>41</v>
      </c>
      <c r="O143" s="24">
        <f t="shared" si="14"/>
        <v>3</v>
      </c>
      <c r="P143" s="25" t="str">
        <f t="shared" si="15"/>
        <v>1,</v>
      </c>
      <c r="Q143" s="25" t="str">
        <f t="shared" si="16"/>
        <v>3</v>
      </c>
      <c r="R143" s="26">
        <f t="shared" si="17"/>
        <v>63</v>
      </c>
      <c r="S143" s="26">
        <f t="shared" si="18"/>
        <v>1.05</v>
      </c>
    </row>
    <row r="144" spans="1:19" hidden="1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27">
        <v>10.35</v>
      </c>
      <c r="L144" t="s">
        <v>131</v>
      </c>
      <c r="M144" t="s">
        <v>132</v>
      </c>
      <c r="N144" t="s">
        <v>133</v>
      </c>
      <c r="O144" s="24">
        <f t="shared" si="14"/>
        <v>5</v>
      </c>
      <c r="P144" s="25" t="str">
        <f t="shared" si="15"/>
        <v>10</v>
      </c>
      <c r="Q144" s="25" t="str">
        <f t="shared" si="16"/>
        <v>,35</v>
      </c>
      <c r="R144" s="26">
        <f t="shared" si="17"/>
        <v>600.35</v>
      </c>
      <c r="S144" s="26">
        <f t="shared" si="18"/>
        <v>10.005833333333333</v>
      </c>
    </row>
    <row r="145" spans="1:19" hidden="1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27">
        <v>26.35</v>
      </c>
      <c r="L145" t="s">
        <v>142</v>
      </c>
      <c r="M145" t="s">
        <v>143</v>
      </c>
      <c r="N145" t="s">
        <v>133</v>
      </c>
      <c r="O145" s="24">
        <f t="shared" si="14"/>
        <v>5</v>
      </c>
      <c r="P145" s="25" t="str">
        <f t="shared" si="15"/>
        <v>26</v>
      </c>
      <c r="Q145" s="25" t="str">
        <f t="shared" si="16"/>
        <v>,35</v>
      </c>
      <c r="R145" s="26">
        <f t="shared" si="17"/>
        <v>1560.35</v>
      </c>
      <c r="S145" s="26">
        <f t="shared" si="18"/>
        <v>26.005833333333332</v>
      </c>
    </row>
    <row r="146" spans="1:19" hidden="1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27">
        <v>1.5</v>
      </c>
      <c r="L146" t="s">
        <v>162</v>
      </c>
      <c r="M146" t="s">
        <v>163</v>
      </c>
      <c r="N146" t="s">
        <v>139</v>
      </c>
      <c r="O146" s="24">
        <f t="shared" si="14"/>
        <v>3</v>
      </c>
      <c r="P146" s="25" t="str">
        <f t="shared" si="15"/>
        <v>1,</v>
      </c>
      <c r="Q146" s="25" t="str">
        <f t="shared" si="16"/>
        <v>5</v>
      </c>
      <c r="R146" s="26">
        <f t="shared" si="17"/>
        <v>65</v>
      </c>
      <c r="S146" s="26">
        <f t="shared" si="18"/>
        <v>1.0833333333333333</v>
      </c>
    </row>
    <row r="147" spans="1:19" hidden="1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27">
        <v>1.1000000000000001</v>
      </c>
      <c r="L147" t="s">
        <v>19</v>
      </c>
      <c r="M147" t="s">
        <v>20</v>
      </c>
      <c r="N147" t="s">
        <v>21</v>
      </c>
      <c r="O147" s="24">
        <f t="shared" si="14"/>
        <v>3</v>
      </c>
      <c r="P147" s="25" t="str">
        <f t="shared" si="15"/>
        <v>1,</v>
      </c>
      <c r="Q147" s="25" t="str">
        <f t="shared" si="16"/>
        <v>1</v>
      </c>
      <c r="R147" s="26">
        <f t="shared" si="17"/>
        <v>61</v>
      </c>
      <c r="S147" s="26">
        <f t="shared" si="18"/>
        <v>1.0166666666666666</v>
      </c>
    </row>
    <row r="148" spans="1:19" hidden="1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27">
        <v>19.399999999999999</v>
      </c>
      <c r="L148" t="s">
        <v>128</v>
      </c>
      <c r="M148" t="s">
        <v>129</v>
      </c>
      <c r="N148" t="s">
        <v>130</v>
      </c>
      <c r="O148" s="24">
        <f t="shared" si="14"/>
        <v>4</v>
      </c>
      <c r="P148" s="25" t="str">
        <f t="shared" si="15"/>
        <v>19</v>
      </c>
      <c r="Q148" s="25" t="str">
        <f t="shared" si="16"/>
        <v>,4</v>
      </c>
      <c r="R148" s="26">
        <f t="shared" si="17"/>
        <v>1140.4000000000001</v>
      </c>
      <c r="S148" s="26">
        <f t="shared" si="18"/>
        <v>19.006666666666668</v>
      </c>
    </row>
    <row r="149" spans="1:19" hidden="1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27">
        <v>2.5</v>
      </c>
      <c r="L149" t="s">
        <v>116</v>
      </c>
      <c r="M149" t="s">
        <v>117</v>
      </c>
      <c r="N149" t="s">
        <v>118</v>
      </c>
      <c r="O149" s="24">
        <f t="shared" si="14"/>
        <v>3</v>
      </c>
      <c r="P149" s="25" t="str">
        <f t="shared" si="15"/>
        <v>2,</v>
      </c>
      <c r="Q149" s="25" t="str">
        <f t="shared" si="16"/>
        <v>5</v>
      </c>
      <c r="R149" s="26">
        <f t="shared" si="17"/>
        <v>125</v>
      </c>
      <c r="S149" s="26">
        <f t="shared" si="18"/>
        <v>2.0833333333333335</v>
      </c>
    </row>
    <row r="150" spans="1:19" hidden="1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27">
        <v>1.35</v>
      </c>
      <c r="L150" t="s">
        <v>178</v>
      </c>
      <c r="M150" t="s">
        <v>179</v>
      </c>
      <c r="N150" t="s">
        <v>180</v>
      </c>
      <c r="O150" s="24">
        <f t="shared" si="14"/>
        <v>4</v>
      </c>
      <c r="P150" s="25" t="str">
        <f t="shared" si="15"/>
        <v>1,</v>
      </c>
      <c r="Q150" s="25" t="str">
        <f t="shared" si="16"/>
        <v>35</v>
      </c>
      <c r="R150" s="26">
        <f t="shared" si="17"/>
        <v>95</v>
      </c>
      <c r="S150" s="26">
        <f t="shared" si="18"/>
        <v>1.5833333333333333</v>
      </c>
    </row>
    <row r="151" spans="1:19" hidden="1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27">
        <v>5.2</v>
      </c>
      <c r="L151" t="s">
        <v>142</v>
      </c>
      <c r="M151" t="s">
        <v>143</v>
      </c>
      <c r="N151" t="s">
        <v>133</v>
      </c>
      <c r="O151" s="24">
        <f t="shared" si="14"/>
        <v>3</v>
      </c>
      <c r="P151" s="25" t="str">
        <f t="shared" si="15"/>
        <v>5,</v>
      </c>
      <c r="Q151" s="25" t="str">
        <f t="shared" si="16"/>
        <v>2</v>
      </c>
      <c r="R151" s="26">
        <f t="shared" si="17"/>
        <v>302</v>
      </c>
      <c r="S151" s="26">
        <f t="shared" si="18"/>
        <v>5.0333333333333332</v>
      </c>
    </row>
    <row r="152" spans="1:19" hidden="1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27">
        <v>3.05</v>
      </c>
      <c r="L152" t="s">
        <v>162</v>
      </c>
      <c r="M152" t="s">
        <v>163</v>
      </c>
      <c r="N152" t="s">
        <v>139</v>
      </c>
      <c r="O152" s="24">
        <f t="shared" si="14"/>
        <v>4</v>
      </c>
      <c r="P152" s="25" t="str">
        <f t="shared" si="15"/>
        <v>3,</v>
      </c>
      <c r="Q152" s="25" t="str">
        <f t="shared" si="16"/>
        <v>05</v>
      </c>
      <c r="R152" s="26">
        <f t="shared" si="17"/>
        <v>185</v>
      </c>
      <c r="S152" s="26">
        <f t="shared" si="18"/>
        <v>3.0833333333333335</v>
      </c>
    </row>
    <row r="153" spans="1:19" hidden="1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27">
        <v>2</v>
      </c>
      <c r="L153" t="s">
        <v>181</v>
      </c>
      <c r="M153" t="s">
        <v>182</v>
      </c>
      <c r="N153" t="s">
        <v>183</v>
      </c>
      <c r="O153" s="24">
        <f t="shared" si="14"/>
        <v>1</v>
      </c>
      <c r="P153" s="25" t="str">
        <f t="shared" si="15"/>
        <v>2</v>
      </c>
      <c r="Q153" s="25">
        <f t="shared" si="16"/>
        <v>0</v>
      </c>
      <c r="R153" s="26">
        <f t="shared" si="17"/>
        <v>120</v>
      </c>
      <c r="S153" s="26">
        <f t="shared" si="18"/>
        <v>2</v>
      </c>
    </row>
    <row r="154" spans="1:19" hidden="1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27">
        <v>1.25</v>
      </c>
      <c r="L154" t="s">
        <v>178</v>
      </c>
      <c r="M154" t="s">
        <v>179</v>
      </c>
      <c r="N154" t="s">
        <v>180</v>
      </c>
      <c r="O154" s="24">
        <f t="shared" si="14"/>
        <v>4</v>
      </c>
      <c r="P154" s="25" t="str">
        <f t="shared" si="15"/>
        <v>1,</v>
      </c>
      <c r="Q154" s="25" t="str">
        <f t="shared" si="16"/>
        <v>25</v>
      </c>
      <c r="R154" s="26">
        <f t="shared" si="17"/>
        <v>85</v>
      </c>
      <c r="S154" s="26">
        <f t="shared" si="18"/>
        <v>1.4166666666666667</v>
      </c>
    </row>
    <row r="155" spans="1:19" hidden="1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27">
        <v>1.1000000000000001</v>
      </c>
      <c r="L155" t="s">
        <v>131</v>
      </c>
      <c r="M155" t="s">
        <v>132</v>
      </c>
      <c r="N155" t="s">
        <v>133</v>
      </c>
      <c r="O155" s="24">
        <f t="shared" si="14"/>
        <v>3</v>
      </c>
      <c r="P155" s="25" t="str">
        <f t="shared" si="15"/>
        <v>1,</v>
      </c>
      <c r="Q155" s="25" t="str">
        <f t="shared" si="16"/>
        <v>1</v>
      </c>
      <c r="R155" s="26">
        <f t="shared" si="17"/>
        <v>61</v>
      </c>
      <c r="S155" s="26">
        <f t="shared" si="18"/>
        <v>1.0166666666666666</v>
      </c>
    </row>
    <row r="156" spans="1:19" hidden="1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27">
        <v>2.1</v>
      </c>
      <c r="L156" t="s">
        <v>142</v>
      </c>
      <c r="M156" t="s">
        <v>143</v>
      </c>
      <c r="N156" t="s">
        <v>133</v>
      </c>
      <c r="O156" s="24">
        <f t="shared" si="14"/>
        <v>3</v>
      </c>
      <c r="P156" s="25" t="str">
        <f t="shared" si="15"/>
        <v>2,</v>
      </c>
      <c r="Q156" s="25" t="str">
        <f t="shared" si="16"/>
        <v>1</v>
      </c>
      <c r="R156" s="26">
        <f t="shared" si="17"/>
        <v>121</v>
      </c>
      <c r="S156" s="26">
        <f t="shared" si="18"/>
        <v>2.0166666666666666</v>
      </c>
    </row>
    <row r="157" spans="1:19" hidden="1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27">
        <v>0.55000000000000004</v>
      </c>
      <c r="L157" t="s">
        <v>31</v>
      </c>
      <c r="M157" t="s">
        <v>32</v>
      </c>
      <c r="N157" t="s">
        <v>33</v>
      </c>
      <c r="O157" s="24">
        <f t="shared" si="14"/>
        <v>4</v>
      </c>
      <c r="P157" s="25" t="str">
        <f t="shared" si="15"/>
        <v>0,</v>
      </c>
      <c r="Q157" s="25" t="str">
        <f t="shared" si="16"/>
        <v>55</v>
      </c>
      <c r="R157" s="26">
        <f t="shared" si="17"/>
        <v>55</v>
      </c>
      <c r="S157" s="26">
        <f t="shared" si="18"/>
        <v>0.91666666666666663</v>
      </c>
    </row>
    <row r="158" spans="1:19" hidden="1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27">
        <v>2</v>
      </c>
      <c r="L158" t="s">
        <v>144</v>
      </c>
      <c r="M158" t="s">
        <v>145</v>
      </c>
      <c r="N158" t="s">
        <v>146</v>
      </c>
      <c r="O158" s="24">
        <f t="shared" si="14"/>
        <v>1</v>
      </c>
      <c r="P158" s="25" t="str">
        <f t="shared" si="15"/>
        <v>2</v>
      </c>
      <c r="Q158" s="25">
        <f t="shared" si="16"/>
        <v>0</v>
      </c>
      <c r="R158" s="26">
        <f t="shared" si="17"/>
        <v>120</v>
      </c>
      <c r="S158" s="26">
        <f t="shared" si="18"/>
        <v>2</v>
      </c>
    </row>
    <row r="159" spans="1:19" hidden="1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27">
        <v>8.0500000000000007</v>
      </c>
      <c r="L159" t="s">
        <v>147</v>
      </c>
      <c r="M159" t="s">
        <v>148</v>
      </c>
      <c r="N159" t="s">
        <v>149</v>
      </c>
      <c r="O159" s="24">
        <f t="shared" si="14"/>
        <v>4</v>
      </c>
      <c r="P159" s="25" t="str">
        <f t="shared" si="15"/>
        <v>8,</v>
      </c>
      <c r="Q159" s="25" t="str">
        <f t="shared" si="16"/>
        <v>05</v>
      </c>
      <c r="R159" s="26">
        <f t="shared" si="17"/>
        <v>485</v>
      </c>
      <c r="S159" s="26">
        <f t="shared" si="18"/>
        <v>8.0833333333333339</v>
      </c>
    </row>
    <row r="160" spans="1:19" hidden="1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27">
        <v>2</v>
      </c>
      <c r="L160" t="s">
        <v>167</v>
      </c>
      <c r="M160" t="s">
        <v>168</v>
      </c>
      <c r="N160" t="s">
        <v>169</v>
      </c>
      <c r="O160" s="24">
        <f t="shared" si="14"/>
        <v>1</v>
      </c>
      <c r="P160" s="25" t="str">
        <f t="shared" si="15"/>
        <v>2</v>
      </c>
      <c r="Q160" s="25">
        <f t="shared" si="16"/>
        <v>0</v>
      </c>
      <c r="R160" s="26">
        <f t="shared" si="17"/>
        <v>120</v>
      </c>
      <c r="S160" s="26">
        <f t="shared" si="18"/>
        <v>2</v>
      </c>
    </row>
    <row r="161" spans="1:19" hidden="1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27">
        <v>3.5</v>
      </c>
      <c r="L161" t="s">
        <v>137</v>
      </c>
      <c r="M161" t="s">
        <v>138</v>
      </c>
      <c r="N161" t="s">
        <v>139</v>
      </c>
      <c r="O161" s="24">
        <f t="shared" si="14"/>
        <v>3</v>
      </c>
      <c r="P161" s="25" t="str">
        <f t="shared" si="15"/>
        <v>3,</v>
      </c>
      <c r="Q161" s="25" t="str">
        <f t="shared" si="16"/>
        <v>5</v>
      </c>
      <c r="R161" s="26">
        <f t="shared" si="17"/>
        <v>185</v>
      </c>
      <c r="S161" s="26">
        <f t="shared" si="18"/>
        <v>3.0833333333333335</v>
      </c>
    </row>
    <row r="162" spans="1:19" hidden="1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27">
        <v>16</v>
      </c>
      <c r="L162" t="s">
        <v>128</v>
      </c>
      <c r="M162" t="s">
        <v>129</v>
      </c>
      <c r="N162" t="s">
        <v>130</v>
      </c>
      <c r="O162" s="24">
        <f t="shared" si="14"/>
        <v>2</v>
      </c>
      <c r="P162" s="25" t="str">
        <f t="shared" si="15"/>
        <v>16</v>
      </c>
      <c r="Q162" s="25">
        <f t="shared" si="16"/>
        <v>0</v>
      </c>
      <c r="R162" s="26">
        <f t="shared" si="17"/>
        <v>960</v>
      </c>
      <c r="S162" s="26">
        <f t="shared" si="18"/>
        <v>16</v>
      </c>
    </row>
    <row r="163" spans="1:19" hidden="1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27">
        <v>1.1000000000000001</v>
      </c>
      <c r="L163" t="s">
        <v>184</v>
      </c>
      <c r="M163" t="s">
        <v>185</v>
      </c>
      <c r="N163" t="s">
        <v>186</v>
      </c>
      <c r="O163" s="24">
        <f t="shared" si="14"/>
        <v>3</v>
      </c>
      <c r="P163" s="25" t="str">
        <f t="shared" si="15"/>
        <v>1,</v>
      </c>
      <c r="Q163" s="25" t="str">
        <f t="shared" si="16"/>
        <v>1</v>
      </c>
      <c r="R163" s="26">
        <f t="shared" si="17"/>
        <v>61</v>
      </c>
      <c r="S163" s="26">
        <f t="shared" si="18"/>
        <v>1.0166666666666666</v>
      </c>
    </row>
    <row r="164" spans="1:19" hidden="1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27">
        <v>3.45</v>
      </c>
      <c r="L164" t="s">
        <v>116</v>
      </c>
      <c r="M164" t="s">
        <v>117</v>
      </c>
      <c r="N164" t="s">
        <v>118</v>
      </c>
      <c r="O164" s="24">
        <f t="shared" si="14"/>
        <v>4</v>
      </c>
      <c r="P164" s="25" t="str">
        <f t="shared" si="15"/>
        <v>3,</v>
      </c>
      <c r="Q164" s="25" t="str">
        <f t="shared" si="16"/>
        <v>45</v>
      </c>
      <c r="R164" s="26">
        <f t="shared" si="17"/>
        <v>225</v>
      </c>
      <c r="S164" s="26">
        <f t="shared" si="18"/>
        <v>3.75</v>
      </c>
    </row>
    <row r="165" spans="1:19" hidden="1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27">
        <v>1.25</v>
      </c>
      <c r="L165" t="s">
        <v>176</v>
      </c>
      <c r="M165" t="s">
        <v>177</v>
      </c>
      <c r="N165" t="s">
        <v>118</v>
      </c>
      <c r="O165" s="24">
        <f t="shared" si="14"/>
        <v>4</v>
      </c>
      <c r="P165" s="25" t="str">
        <f t="shared" si="15"/>
        <v>1,</v>
      </c>
      <c r="Q165" s="25" t="str">
        <f t="shared" si="16"/>
        <v>25</v>
      </c>
      <c r="R165" s="26">
        <f t="shared" si="17"/>
        <v>85</v>
      </c>
      <c r="S165" s="26">
        <f t="shared" si="18"/>
        <v>1.4166666666666667</v>
      </c>
    </row>
    <row r="166" spans="1:19" hidden="1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27">
        <v>0.4</v>
      </c>
      <c r="L166" t="s">
        <v>187</v>
      </c>
      <c r="M166" t="s">
        <v>188</v>
      </c>
      <c r="N166" t="s">
        <v>189</v>
      </c>
      <c r="O166" s="24">
        <f t="shared" si="14"/>
        <v>3</v>
      </c>
      <c r="P166" s="25" t="str">
        <f t="shared" si="15"/>
        <v>0,</v>
      </c>
      <c r="Q166" s="25" t="str">
        <f t="shared" si="16"/>
        <v>4</v>
      </c>
      <c r="R166" s="26">
        <f t="shared" si="17"/>
        <v>4</v>
      </c>
      <c r="S166" s="26">
        <f t="shared" si="18"/>
        <v>6.6666666666666666E-2</v>
      </c>
    </row>
    <row r="167" spans="1:19" hidden="1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27">
        <v>0.55000000000000004</v>
      </c>
      <c r="L167" t="s">
        <v>45</v>
      </c>
      <c r="M167" t="s">
        <v>46</v>
      </c>
      <c r="N167" t="s">
        <v>41</v>
      </c>
      <c r="O167" s="24">
        <f t="shared" si="14"/>
        <v>4</v>
      </c>
      <c r="P167" s="25" t="str">
        <f t="shared" si="15"/>
        <v>0,</v>
      </c>
      <c r="Q167" s="25" t="str">
        <f t="shared" si="16"/>
        <v>55</v>
      </c>
      <c r="R167" s="26">
        <f t="shared" si="17"/>
        <v>55</v>
      </c>
      <c r="S167" s="26">
        <f t="shared" si="18"/>
        <v>0.91666666666666663</v>
      </c>
    </row>
    <row r="168" spans="1:19" hidden="1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27">
        <v>7.4</v>
      </c>
      <c r="L168" t="s">
        <v>131</v>
      </c>
      <c r="M168" t="s">
        <v>132</v>
      </c>
      <c r="N168" t="s">
        <v>133</v>
      </c>
      <c r="O168" s="24">
        <f t="shared" si="14"/>
        <v>3</v>
      </c>
      <c r="P168" s="25" t="str">
        <f t="shared" si="15"/>
        <v>7,</v>
      </c>
      <c r="Q168" s="25" t="str">
        <f t="shared" si="16"/>
        <v>4</v>
      </c>
      <c r="R168" s="26">
        <f t="shared" si="17"/>
        <v>424</v>
      </c>
      <c r="S168" s="26">
        <f t="shared" si="18"/>
        <v>7.0666666666666664</v>
      </c>
    </row>
    <row r="169" spans="1:19" hidden="1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27">
        <v>10.1</v>
      </c>
      <c r="L169" t="s">
        <v>142</v>
      </c>
      <c r="M169" t="s">
        <v>143</v>
      </c>
      <c r="N169" t="s">
        <v>133</v>
      </c>
      <c r="O169" s="24">
        <f t="shared" si="14"/>
        <v>4</v>
      </c>
      <c r="P169" s="25" t="str">
        <f t="shared" si="15"/>
        <v>10</v>
      </c>
      <c r="Q169" s="25" t="str">
        <f t="shared" si="16"/>
        <v>,1</v>
      </c>
      <c r="R169" s="26">
        <f t="shared" si="17"/>
        <v>600.1</v>
      </c>
      <c r="S169" s="26">
        <f t="shared" si="18"/>
        <v>10.001666666666667</v>
      </c>
    </row>
    <row r="170" spans="1:19" hidden="1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27">
        <v>4.25</v>
      </c>
      <c r="L170" t="s">
        <v>162</v>
      </c>
      <c r="M170" t="s">
        <v>163</v>
      </c>
      <c r="N170" t="s">
        <v>139</v>
      </c>
      <c r="O170" s="24">
        <f t="shared" si="14"/>
        <v>4</v>
      </c>
      <c r="P170" s="25" t="str">
        <f t="shared" si="15"/>
        <v>4,</v>
      </c>
      <c r="Q170" s="25" t="str">
        <f t="shared" si="16"/>
        <v>25</v>
      </c>
      <c r="R170" s="26">
        <f t="shared" si="17"/>
        <v>265</v>
      </c>
      <c r="S170" s="26">
        <f t="shared" si="18"/>
        <v>4.416666666666667</v>
      </c>
    </row>
    <row r="171" spans="1:19" hidden="1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27">
        <v>5.25</v>
      </c>
      <c r="L171" t="s">
        <v>128</v>
      </c>
      <c r="M171" t="s">
        <v>129</v>
      </c>
      <c r="N171" t="s">
        <v>130</v>
      </c>
      <c r="O171" s="24">
        <f t="shared" si="14"/>
        <v>4</v>
      </c>
      <c r="P171" s="25" t="str">
        <f t="shared" si="15"/>
        <v>5,</v>
      </c>
      <c r="Q171" s="25" t="str">
        <f t="shared" si="16"/>
        <v>25</v>
      </c>
      <c r="R171" s="26">
        <f t="shared" si="17"/>
        <v>325</v>
      </c>
      <c r="S171" s="26">
        <f t="shared" si="18"/>
        <v>5.416666666666667</v>
      </c>
    </row>
    <row r="172" spans="1:19" hidden="1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27">
        <v>0.45</v>
      </c>
      <c r="L172" t="s">
        <v>190</v>
      </c>
      <c r="M172" t="s">
        <v>191</v>
      </c>
      <c r="N172" t="s">
        <v>186</v>
      </c>
      <c r="O172" s="24">
        <f t="shared" si="14"/>
        <v>4</v>
      </c>
      <c r="P172" s="25" t="str">
        <f t="shared" si="15"/>
        <v>0,</v>
      </c>
      <c r="Q172" s="25" t="str">
        <f t="shared" si="16"/>
        <v>45</v>
      </c>
      <c r="R172" s="26">
        <f t="shared" si="17"/>
        <v>45</v>
      </c>
      <c r="S172" s="26">
        <f t="shared" si="18"/>
        <v>0.75</v>
      </c>
    </row>
    <row r="173" spans="1:19" hidden="1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27">
        <v>1.45</v>
      </c>
      <c r="L173" t="s">
        <v>49</v>
      </c>
      <c r="M173" t="s">
        <v>50</v>
      </c>
      <c r="N173" t="s">
        <v>51</v>
      </c>
      <c r="O173" s="24">
        <f t="shared" si="14"/>
        <v>4</v>
      </c>
      <c r="P173" s="25" t="str">
        <f t="shared" si="15"/>
        <v>1,</v>
      </c>
      <c r="Q173" s="25" t="str">
        <f t="shared" si="16"/>
        <v>45</v>
      </c>
      <c r="R173" s="26">
        <f t="shared" si="17"/>
        <v>105</v>
      </c>
      <c r="S173" s="26">
        <f t="shared" si="18"/>
        <v>1.75</v>
      </c>
    </row>
    <row r="174" spans="1:19" hidden="1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27">
        <v>5.4</v>
      </c>
      <c r="L174" t="s">
        <v>128</v>
      </c>
      <c r="M174" t="s">
        <v>129</v>
      </c>
      <c r="N174" t="s">
        <v>130</v>
      </c>
      <c r="O174" s="24">
        <f t="shared" si="14"/>
        <v>3</v>
      </c>
      <c r="P174" s="25" t="str">
        <f t="shared" si="15"/>
        <v>5,</v>
      </c>
      <c r="Q174" s="25" t="str">
        <f t="shared" si="16"/>
        <v>4</v>
      </c>
      <c r="R174" s="26">
        <f t="shared" si="17"/>
        <v>304</v>
      </c>
      <c r="S174" s="26">
        <f t="shared" si="18"/>
        <v>5.0666666666666664</v>
      </c>
    </row>
    <row r="175" spans="1:19" hidden="1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27">
        <v>4.2</v>
      </c>
      <c r="L175" t="s">
        <v>131</v>
      </c>
      <c r="M175" t="s">
        <v>132</v>
      </c>
      <c r="N175" t="s">
        <v>133</v>
      </c>
      <c r="O175" s="24">
        <f t="shared" si="14"/>
        <v>3</v>
      </c>
      <c r="P175" s="25" t="str">
        <f t="shared" si="15"/>
        <v>4,</v>
      </c>
      <c r="Q175" s="25" t="str">
        <f t="shared" si="16"/>
        <v>2</v>
      </c>
      <c r="R175" s="26">
        <f t="shared" si="17"/>
        <v>242</v>
      </c>
      <c r="S175" s="26">
        <f t="shared" si="18"/>
        <v>4.0333333333333332</v>
      </c>
    </row>
    <row r="176" spans="1:19" hidden="1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27">
        <v>11.3</v>
      </c>
      <c r="L176" t="s">
        <v>142</v>
      </c>
      <c r="M176" t="s">
        <v>143</v>
      </c>
      <c r="N176" t="s">
        <v>133</v>
      </c>
      <c r="O176" s="24">
        <f t="shared" si="14"/>
        <v>4</v>
      </c>
      <c r="P176" s="25" t="str">
        <f t="shared" si="15"/>
        <v>11</v>
      </c>
      <c r="Q176" s="25" t="str">
        <f t="shared" si="16"/>
        <v>,3</v>
      </c>
      <c r="R176" s="26">
        <f t="shared" si="17"/>
        <v>660.3</v>
      </c>
      <c r="S176" s="26">
        <f t="shared" si="18"/>
        <v>11.004999999999999</v>
      </c>
    </row>
    <row r="177" spans="1:19" hidden="1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27">
        <v>0.35</v>
      </c>
      <c r="L177" t="s">
        <v>31</v>
      </c>
      <c r="M177" t="s">
        <v>32</v>
      </c>
      <c r="N177" t="s">
        <v>33</v>
      </c>
      <c r="O177" s="24">
        <f t="shared" si="14"/>
        <v>4</v>
      </c>
      <c r="P177" s="25" t="str">
        <f t="shared" si="15"/>
        <v>0,</v>
      </c>
      <c r="Q177" s="25" t="str">
        <f t="shared" si="16"/>
        <v>35</v>
      </c>
      <c r="R177" s="26">
        <f t="shared" si="17"/>
        <v>35</v>
      </c>
      <c r="S177" s="26">
        <f t="shared" si="18"/>
        <v>0.58333333333333337</v>
      </c>
    </row>
    <row r="178" spans="1:19" hidden="1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27">
        <v>2.4500000000000002</v>
      </c>
      <c r="L178" t="s">
        <v>144</v>
      </c>
      <c r="M178" t="s">
        <v>145</v>
      </c>
      <c r="N178" t="s">
        <v>146</v>
      </c>
      <c r="O178" s="24">
        <f t="shared" si="14"/>
        <v>4</v>
      </c>
      <c r="P178" s="25" t="str">
        <f t="shared" si="15"/>
        <v>2,</v>
      </c>
      <c r="Q178" s="25" t="str">
        <f t="shared" si="16"/>
        <v>45</v>
      </c>
      <c r="R178" s="26">
        <f t="shared" si="17"/>
        <v>165</v>
      </c>
      <c r="S178" s="26">
        <f t="shared" si="18"/>
        <v>2.75</v>
      </c>
    </row>
    <row r="179" spans="1:19" hidden="1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27">
        <v>0.2</v>
      </c>
      <c r="L179" t="s">
        <v>192</v>
      </c>
      <c r="M179" t="s">
        <v>193</v>
      </c>
      <c r="N179" t="s">
        <v>146</v>
      </c>
      <c r="O179" s="24">
        <f t="shared" si="14"/>
        <v>3</v>
      </c>
      <c r="P179" s="25" t="str">
        <f t="shared" si="15"/>
        <v>0,</v>
      </c>
      <c r="Q179" s="25" t="str">
        <f t="shared" si="16"/>
        <v>2</v>
      </c>
      <c r="R179" s="26">
        <f t="shared" si="17"/>
        <v>2</v>
      </c>
      <c r="S179" s="26">
        <f t="shared" si="18"/>
        <v>3.3333333333333333E-2</v>
      </c>
    </row>
    <row r="180" spans="1:19" hidden="1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27">
        <v>1.45</v>
      </c>
      <c r="L180" t="s">
        <v>147</v>
      </c>
      <c r="M180" t="s">
        <v>148</v>
      </c>
      <c r="N180" t="s">
        <v>149</v>
      </c>
      <c r="O180" s="24">
        <f t="shared" si="14"/>
        <v>4</v>
      </c>
      <c r="P180" s="25" t="str">
        <f t="shared" si="15"/>
        <v>1,</v>
      </c>
      <c r="Q180" s="25" t="str">
        <f t="shared" si="16"/>
        <v>45</v>
      </c>
      <c r="R180" s="26">
        <f t="shared" si="17"/>
        <v>105</v>
      </c>
      <c r="S180" s="26">
        <f t="shared" si="18"/>
        <v>1.75</v>
      </c>
    </row>
    <row r="181" spans="1:19" hidden="1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27">
        <v>1.25</v>
      </c>
      <c r="L181" t="s">
        <v>167</v>
      </c>
      <c r="M181" t="s">
        <v>168</v>
      </c>
      <c r="N181" t="s">
        <v>169</v>
      </c>
      <c r="O181" s="24">
        <f t="shared" si="14"/>
        <v>4</v>
      </c>
      <c r="P181" s="25" t="str">
        <f t="shared" si="15"/>
        <v>1,</v>
      </c>
      <c r="Q181" s="25" t="str">
        <f t="shared" si="16"/>
        <v>25</v>
      </c>
      <c r="R181" s="26">
        <f t="shared" si="17"/>
        <v>85</v>
      </c>
      <c r="S181" s="26">
        <f t="shared" si="18"/>
        <v>1.4166666666666667</v>
      </c>
    </row>
    <row r="182" spans="1:19" hidden="1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27">
        <v>1.3</v>
      </c>
      <c r="L182" t="s">
        <v>194</v>
      </c>
      <c r="M182" t="s">
        <v>195</v>
      </c>
      <c r="N182" t="s">
        <v>169</v>
      </c>
      <c r="O182" s="24">
        <f t="shared" si="14"/>
        <v>3</v>
      </c>
      <c r="P182" s="25" t="str">
        <f t="shared" si="15"/>
        <v>1,</v>
      </c>
      <c r="Q182" s="25" t="str">
        <f t="shared" si="16"/>
        <v>3</v>
      </c>
      <c r="R182" s="26">
        <f t="shared" si="17"/>
        <v>63</v>
      </c>
      <c r="S182" s="26">
        <f t="shared" si="18"/>
        <v>1.05</v>
      </c>
    </row>
    <row r="183" spans="1:19" hidden="1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27">
        <v>9</v>
      </c>
      <c r="L183" t="s">
        <v>137</v>
      </c>
      <c r="M183" t="s">
        <v>138</v>
      </c>
      <c r="N183" t="s">
        <v>139</v>
      </c>
      <c r="O183" s="24">
        <f t="shared" si="14"/>
        <v>1</v>
      </c>
      <c r="P183" s="25" t="str">
        <f t="shared" si="15"/>
        <v>9</v>
      </c>
      <c r="Q183" s="25">
        <f t="shared" si="16"/>
        <v>0</v>
      </c>
      <c r="R183" s="26">
        <f t="shared" si="17"/>
        <v>540</v>
      </c>
      <c r="S183" s="26">
        <f t="shared" si="18"/>
        <v>9</v>
      </c>
    </row>
    <row r="184" spans="1:19" hidden="1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27">
        <v>3.35</v>
      </c>
      <c r="L184" t="s">
        <v>162</v>
      </c>
      <c r="M184" t="s">
        <v>163</v>
      </c>
      <c r="N184" t="s">
        <v>139</v>
      </c>
      <c r="O184" s="24">
        <f t="shared" si="14"/>
        <v>4</v>
      </c>
      <c r="P184" s="25" t="str">
        <f t="shared" si="15"/>
        <v>3,</v>
      </c>
      <c r="Q184" s="25" t="str">
        <f t="shared" si="16"/>
        <v>35</v>
      </c>
      <c r="R184" s="26">
        <f t="shared" si="17"/>
        <v>215</v>
      </c>
      <c r="S184" s="26">
        <f t="shared" si="18"/>
        <v>3.5833333333333335</v>
      </c>
    </row>
    <row r="185" spans="1:19" hidden="1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27">
        <v>7.1</v>
      </c>
      <c r="L185" t="s">
        <v>128</v>
      </c>
      <c r="M185" t="s">
        <v>129</v>
      </c>
      <c r="N185" t="s">
        <v>130</v>
      </c>
      <c r="O185" s="24">
        <f t="shared" si="14"/>
        <v>3</v>
      </c>
      <c r="P185" s="25" t="str">
        <f t="shared" si="15"/>
        <v>7,</v>
      </c>
      <c r="Q185" s="25" t="str">
        <f t="shared" si="16"/>
        <v>1</v>
      </c>
      <c r="R185" s="26">
        <f t="shared" si="17"/>
        <v>421</v>
      </c>
      <c r="S185" s="26">
        <f t="shared" si="18"/>
        <v>7.0166666666666666</v>
      </c>
    </row>
    <row r="186" spans="1:19" hidden="1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27">
        <v>1.5</v>
      </c>
      <c r="L186" t="s">
        <v>116</v>
      </c>
      <c r="M186" t="s">
        <v>117</v>
      </c>
      <c r="N186" t="s">
        <v>118</v>
      </c>
      <c r="O186" s="24">
        <f t="shared" si="14"/>
        <v>3</v>
      </c>
      <c r="P186" s="25" t="str">
        <f t="shared" si="15"/>
        <v>1,</v>
      </c>
      <c r="Q186" s="25" t="str">
        <f t="shared" si="16"/>
        <v>5</v>
      </c>
      <c r="R186" s="26">
        <f t="shared" si="17"/>
        <v>65</v>
      </c>
      <c r="S186" s="26">
        <f t="shared" si="18"/>
        <v>1.0833333333333333</v>
      </c>
    </row>
    <row r="187" spans="1:19" hidden="1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27">
        <v>1.1499999999999999</v>
      </c>
      <c r="L187" t="s">
        <v>45</v>
      </c>
      <c r="M187" t="s">
        <v>46</v>
      </c>
      <c r="N187" t="s">
        <v>41</v>
      </c>
      <c r="O187" s="24">
        <f t="shared" si="14"/>
        <v>4</v>
      </c>
      <c r="P187" s="25" t="str">
        <f t="shared" si="15"/>
        <v>1,</v>
      </c>
      <c r="Q187" s="25" t="str">
        <f t="shared" si="16"/>
        <v>15</v>
      </c>
      <c r="R187" s="26">
        <f t="shared" si="17"/>
        <v>75</v>
      </c>
      <c r="S187" s="26">
        <f t="shared" si="18"/>
        <v>1.25</v>
      </c>
    </row>
    <row r="188" spans="1:19" hidden="1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27">
        <v>0.55000000000000004</v>
      </c>
      <c r="L188" t="s">
        <v>142</v>
      </c>
      <c r="M188" t="s">
        <v>143</v>
      </c>
      <c r="N188" t="s">
        <v>133</v>
      </c>
      <c r="O188" s="24">
        <f t="shared" si="14"/>
        <v>4</v>
      </c>
      <c r="P188" s="25" t="str">
        <f t="shared" si="15"/>
        <v>0,</v>
      </c>
      <c r="Q188" s="25" t="str">
        <f t="shared" si="16"/>
        <v>55</v>
      </c>
      <c r="R188" s="26">
        <f t="shared" si="17"/>
        <v>55</v>
      </c>
      <c r="S188" s="26">
        <f t="shared" si="18"/>
        <v>0.91666666666666663</v>
      </c>
    </row>
    <row r="189" spans="1:19" hidden="1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27">
        <v>1.05</v>
      </c>
      <c r="L189" t="s">
        <v>31</v>
      </c>
      <c r="M189" t="s">
        <v>32</v>
      </c>
      <c r="N189" t="s">
        <v>33</v>
      </c>
      <c r="O189" s="24">
        <f t="shared" si="14"/>
        <v>4</v>
      </c>
      <c r="P189" s="25" t="str">
        <f t="shared" si="15"/>
        <v>1,</v>
      </c>
      <c r="Q189" s="25" t="str">
        <f t="shared" si="16"/>
        <v>05</v>
      </c>
      <c r="R189" s="26">
        <f t="shared" si="17"/>
        <v>65</v>
      </c>
      <c r="S189" s="26">
        <f t="shared" si="18"/>
        <v>1.0833333333333333</v>
      </c>
    </row>
    <row r="190" spans="1:19" hidden="1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27">
        <v>1</v>
      </c>
      <c r="L190" t="s">
        <v>22</v>
      </c>
      <c r="M190" t="s">
        <v>23</v>
      </c>
      <c r="N190" t="s">
        <v>24</v>
      </c>
      <c r="O190" s="24">
        <f t="shared" si="14"/>
        <v>1</v>
      </c>
      <c r="P190" s="25" t="str">
        <f t="shared" si="15"/>
        <v>1</v>
      </c>
      <c r="Q190" s="25">
        <f t="shared" si="16"/>
        <v>0</v>
      </c>
      <c r="R190" s="26">
        <f t="shared" si="17"/>
        <v>60</v>
      </c>
      <c r="S190" s="26">
        <f t="shared" si="18"/>
        <v>1</v>
      </c>
    </row>
    <row r="191" spans="1:19" hidden="1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27">
        <v>4.3</v>
      </c>
      <c r="L191" t="s">
        <v>164</v>
      </c>
      <c r="M191" t="s">
        <v>165</v>
      </c>
      <c r="N191" t="s">
        <v>166</v>
      </c>
      <c r="O191" s="24">
        <f t="shared" si="14"/>
        <v>3</v>
      </c>
      <c r="P191" s="25" t="str">
        <f t="shared" si="15"/>
        <v>4,</v>
      </c>
      <c r="Q191" s="25" t="str">
        <f t="shared" si="16"/>
        <v>3</v>
      </c>
      <c r="R191" s="26">
        <f t="shared" si="17"/>
        <v>243</v>
      </c>
      <c r="S191" s="26">
        <f t="shared" si="18"/>
        <v>4.05</v>
      </c>
    </row>
    <row r="192" spans="1:19" hidden="1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27">
        <v>17</v>
      </c>
      <c r="L192" t="s">
        <v>22</v>
      </c>
      <c r="M192" t="s">
        <v>23</v>
      </c>
      <c r="N192" t="s">
        <v>24</v>
      </c>
      <c r="O192" s="24">
        <f t="shared" si="14"/>
        <v>2</v>
      </c>
      <c r="P192" s="25" t="str">
        <f t="shared" si="15"/>
        <v>17</v>
      </c>
      <c r="Q192" s="25">
        <f t="shared" si="16"/>
        <v>0</v>
      </c>
      <c r="R192" s="26">
        <f t="shared" si="17"/>
        <v>1020</v>
      </c>
      <c r="S192" s="26">
        <f t="shared" si="18"/>
        <v>17</v>
      </c>
    </row>
    <row r="193" spans="1:19" hidden="1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27">
        <v>1.3</v>
      </c>
      <c r="L193" t="s">
        <v>25</v>
      </c>
      <c r="M193" t="s">
        <v>26</v>
      </c>
      <c r="N193" t="s">
        <v>27</v>
      </c>
      <c r="O193" s="24">
        <f t="shared" si="14"/>
        <v>3</v>
      </c>
      <c r="P193" s="25" t="str">
        <f t="shared" si="15"/>
        <v>1,</v>
      </c>
      <c r="Q193" s="25" t="str">
        <f t="shared" si="16"/>
        <v>3</v>
      </c>
      <c r="R193" s="26">
        <f t="shared" si="17"/>
        <v>63</v>
      </c>
      <c r="S193" s="26">
        <f t="shared" si="18"/>
        <v>1.05</v>
      </c>
    </row>
    <row r="194" spans="1:19" hidden="1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si="13"/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27">
        <v>7</v>
      </c>
      <c r="L194" t="s">
        <v>45</v>
      </c>
      <c r="M194" t="s">
        <v>46</v>
      </c>
      <c r="N194" t="s">
        <v>41</v>
      </c>
      <c r="O194" s="24">
        <f t="shared" si="14"/>
        <v>1</v>
      </c>
      <c r="P194" s="25" t="str">
        <f t="shared" si="15"/>
        <v>7</v>
      </c>
      <c r="Q194" s="25">
        <f t="shared" si="16"/>
        <v>0</v>
      </c>
      <c r="R194" s="26">
        <f t="shared" si="17"/>
        <v>420</v>
      </c>
      <c r="S194" s="26">
        <f t="shared" si="18"/>
        <v>7</v>
      </c>
    </row>
    <row r="195" spans="1:19" hidden="1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ref="E195:E258" si="19">TEXT(C195,"mmmm")</f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27">
        <v>3</v>
      </c>
      <c r="L195" t="s">
        <v>200</v>
      </c>
      <c r="M195" t="s">
        <v>201</v>
      </c>
      <c r="N195" t="s">
        <v>41</v>
      </c>
      <c r="O195" s="24">
        <f t="shared" ref="O195:O258" si="20">LEN($K195)</f>
        <v>1</v>
      </c>
      <c r="P195" s="25" t="str">
        <f t="shared" ref="P195:P258" si="21">IF(O195="1",$K195,IF(O195=2,LEFT($K195,2),LEFT($K195,2)))</f>
        <v>3</v>
      </c>
      <c r="Q195" s="25">
        <f t="shared" ref="Q195:Q258" si="22">IF(O195&lt;=2,0,MID($K195,3,3))</f>
        <v>0</v>
      </c>
      <c r="R195" s="26">
        <f t="shared" ref="R195:R258" si="23">+(P195*60)+Q195</f>
        <v>180</v>
      </c>
      <c r="S195" s="26">
        <f t="shared" ref="S195:S258" si="24">+R195/60</f>
        <v>3</v>
      </c>
    </row>
    <row r="196" spans="1:19" hidden="1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27">
        <v>6.3</v>
      </c>
      <c r="L196" t="s">
        <v>28</v>
      </c>
      <c r="M196" t="s">
        <v>29</v>
      </c>
      <c r="N196" t="s">
        <v>30</v>
      </c>
      <c r="O196" s="24">
        <f t="shared" si="20"/>
        <v>3</v>
      </c>
      <c r="P196" s="25" t="str">
        <f t="shared" si="21"/>
        <v>6,</v>
      </c>
      <c r="Q196" s="25" t="str">
        <f t="shared" si="22"/>
        <v>3</v>
      </c>
      <c r="R196" s="26">
        <f t="shared" si="23"/>
        <v>363</v>
      </c>
      <c r="S196" s="26">
        <f t="shared" si="24"/>
        <v>6.05</v>
      </c>
    </row>
    <row r="197" spans="1:19" hidden="1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27">
        <v>0</v>
      </c>
      <c r="L197" t="s">
        <v>202</v>
      </c>
      <c r="M197" t="s">
        <v>203</v>
      </c>
      <c r="N197" t="s">
        <v>204</v>
      </c>
      <c r="O197" s="24">
        <f t="shared" si="20"/>
        <v>1</v>
      </c>
      <c r="P197" s="25" t="str">
        <f t="shared" si="21"/>
        <v>0</v>
      </c>
      <c r="Q197" s="25">
        <f t="shared" si="22"/>
        <v>0</v>
      </c>
      <c r="R197" s="26">
        <f t="shared" si="23"/>
        <v>0</v>
      </c>
      <c r="S197" s="26">
        <f t="shared" si="24"/>
        <v>0</v>
      </c>
    </row>
    <row r="198" spans="1:19" hidden="1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27">
        <v>32.549999999999997</v>
      </c>
      <c r="L198" t="s">
        <v>42</v>
      </c>
      <c r="M198" t="s">
        <v>43</v>
      </c>
      <c r="N198" t="s">
        <v>44</v>
      </c>
      <c r="O198" s="24">
        <f t="shared" si="20"/>
        <v>5</v>
      </c>
      <c r="P198" s="25" t="str">
        <f t="shared" si="21"/>
        <v>32</v>
      </c>
      <c r="Q198" s="25" t="str">
        <f t="shared" si="22"/>
        <v>,55</v>
      </c>
      <c r="R198" s="26">
        <f t="shared" si="23"/>
        <v>1920.55</v>
      </c>
      <c r="S198" s="26">
        <f t="shared" si="24"/>
        <v>32.009166666666665</v>
      </c>
    </row>
    <row r="199" spans="1:19" hidden="1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27">
        <v>5.2</v>
      </c>
      <c r="L199" t="s">
        <v>22</v>
      </c>
      <c r="M199" t="s">
        <v>23</v>
      </c>
      <c r="N199" t="s">
        <v>24</v>
      </c>
      <c r="O199" s="24">
        <f t="shared" si="20"/>
        <v>3</v>
      </c>
      <c r="P199" s="25" t="str">
        <f t="shared" si="21"/>
        <v>5,</v>
      </c>
      <c r="Q199" s="25" t="str">
        <f t="shared" si="22"/>
        <v>2</v>
      </c>
      <c r="R199" s="26">
        <f t="shared" si="23"/>
        <v>302</v>
      </c>
      <c r="S199" s="26">
        <f t="shared" si="24"/>
        <v>5.0333333333333332</v>
      </c>
    </row>
    <row r="200" spans="1:19" hidden="1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27">
        <v>3.45</v>
      </c>
      <c r="L200" t="s">
        <v>45</v>
      </c>
      <c r="M200" t="s">
        <v>46</v>
      </c>
      <c r="N200" t="s">
        <v>41</v>
      </c>
      <c r="O200" s="24">
        <f t="shared" si="20"/>
        <v>4</v>
      </c>
      <c r="P200" s="25" t="str">
        <f t="shared" si="21"/>
        <v>3,</v>
      </c>
      <c r="Q200" s="25" t="str">
        <f t="shared" si="22"/>
        <v>45</v>
      </c>
      <c r="R200" s="26">
        <f t="shared" si="23"/>
        <v>225</v>
      </c>
      <c r="S200" s="26">
        <f t="shared" si="24"/>
        <v>3.75</v>
      </c>
    </row>
    <row r="201" spans="1:19" hidden="1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27">
        <v>3</v>
      </c>
      <c r="L201" t="s">
        <v>98</v>
      </c>
      <c r="M201" t="s">
        <v>99</v>
      </c>
      <c r="N201" t="s">
        <v>30</v>
      </c>
      <c r="O201" s="24">
        <f t="shared" si="20"/>
        <v>1</v>
      </c>
      <c r="P201" s="25" t="str">
        <f t="shared" si="21"/>
        <v>3</v>
      </c>
      <c r="Q201" s="25">
        <f t="shared" si="22"/>
        <v>0</v>
      </c>
      <c r="R201" s="26">
        <f t="shared" si="23"/>
        <v>180</v>
      </c>
      <c r="S201" s="26">
        <f t="shared" si="24"/>
        <v>3</v>
      </c>
    </row>
    <row r="202" spans="1:19" hidden="1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27">
        <v>38.15</v>
      </c>
      <c r="L202" t="s">
        <v>42</v>
      </c>
      <c r="M202" t="s">
        <v>43</v>
      </c>
      <c r="N202" t="s">
        <v>44</v>
      </c>
      <c r="O202" s="24">
        <f t="shared" si="20"/>
        <v>5</v>
      </c>
      <c r="P202" s="25" t="str">
        <f t="shared" si="21"/>
        <v>38</v>
      </c>
      <c r="Q202" s="25" t="str">
        <f t="shared" si="22"/>
        <v>,15</v>
      </c>
      <c r="R202" s="26">
        <f t="shared" si="23"/>
        <v>2280.15</v>
      </c>
      <c r="S202" s="26">
        <f t="shared" si="24"/>
        <v>38.002500000000005</v>
      </c>
    </row>
    <row r="203" spans="1:19" hidden="1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27">
        <v>2.2999999999999998</v>
      </c>
      <c r="L203" t="s">
        <v>22</v>
      </c>
      <c r="M203" t="s">
        <v>23</v>
      </c>
      <c r="N203" t="s">
        <v>24</v>
      </c>
      <c r="O203" s="24">
        <f t="shared" si="20"/>
        <v>3</v>
      </c>
      <c r="P203" s="25" t="str">
        <f t="shared" si="21"/>
        <v>2,</v>
      </c>
      <c r="Q203" s="25" t="str">
        <f t="shared" si="22"/>
        <v>3</v>
      </c>
      <c r="R203" s="26">
        <f t="shared" si="23"/>
        <v>123</v>
      </c>
      <c r="S203" s="26">
        <f t="shared" si="24"/>
        <v>2.0499999999999998</v>
      </c>
    </row>
    <row r="204" spans="1:19" hidden="1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27">
        <v>2.2999999999999998</v>
      </c>
      <c r="L204" t="s">
        <v>205</v>
      </c>
      <c r="M204" t="s">
        <v>206</v>
      </c>
      <c r="N204" t="s">
        <v>207</v>
      </c>
      <c r="O204" s="24">
        <f t="shared" si="20"/>
        <v>3</v>
      </c>
      <c r="P204" s="25" t="str">
        <f t="shared" si="21"/>
        <v>2,</v>
      </c>
      <c r="Q204" s="25" t="str">
        <f t="shared" si="22"/>
        <v>3</v>
      </c>
      <c r="R204" s="26">
        <f t="shared" si="23"/>
        <v>123</v>
      </c>
      <c r="S204" s="26">
        <f t="shared" si="24"/>
        <v>2.0499999999999998</v>
      </c>
    </row>
    <row r="205" spans="1:19" hidden="1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27">
        <v>2.2999999999999998</v>
      </c>
      <c r="L205" t="s">
        <v>25</v>
      </c>
      <c r="M205" t="s">
        <v>26</v>
      </c>
      <c r="N205" t="s">
        <v>27</v>
      </c>
      <c r="O205" s="24">
        <f t="shared" si="20"/>
        <v>3</v>
      </c>
      <c r="P205" s="25" t="str">
        <f t="shared" si="21"/>
        <v>2,</v>
      </c>
      <c r="Q205" s="25" t="str">
        <f t="shared" si="22"/>
        <v>3</v>
      </c>
      <c r="R205" s="26">
        <f t="shared" si="23"/>
        <v>123</v>
      </c>
      <c r="S205" s="26">
        <f t="shared" si="24"/>
        <v>2.0499999999999998</v>
      </c>
    </row>
    <row r="206" spans="1:19" hidden="1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27">
        <v>1</v>
      </c>
      <c r="L206" t="s">
        <v>49</v>
      </c>
      <c r="M206" t="s">
        <v>50</v>
      </c>
      <c r="N206" t="s">
        <v>51</v>
      </c>
      <c r="O206" s="24">
        <f t="shared" si="20"/>
        <v>1</v>
      </c>
      <c r="P206" s="25" t="str">
        <f t="shared" si="21"/>
        <v>1</v>
      </c>
      <c r="Q206" s="25">
        <f t="shared" si="22"/>
        <v>0</v>
      </c>
      <c r="R206" s="26">
        <f t="shared" si="23"/>
        <v>60</v>
      </c>
      <c r="S206" s="26">
        <f t="shared" si="24"/>
        <v>1</v>
      </c>
    </row>
    <row r="207" spans="1:19" hidden="1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27">
        <v>12</v>
      </c>
      <c r="L207" t="s">
        <v>19</v>
      </c>
      <c r="M207" t="s">
        <v>20</v>
      </c>
      <c r="N207" t="s">
        <v>21</v>
      </c>
      <c r="O207" s="24">
        <f t="shared" si="20"/>
        <v>2</v>
      </c>
      <c r="P207" s="25" t="str">
        <f t="shared" si="21"/>
        <v>12</v>
      </c>
      <c r="Q207" s="25">
        <f t="shared" si="22"/>
        <v>0</v>
      </c>
      <c r="R207" s="26">
        <f t="shared" si="23"/>
        <v>720</v>
      </c>
      <c r="S207" s="26">
        <f t="shared" si="24"/>
        <v>12</v>
      </c>
    </row>
    <row r="208" spans="1:19" hidden="1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27">
        <v>6</v>
      </c>
      <c r="L208" t="s">
        <v>25</v>
      </c>
      <c r="M208" t="s">
        <v>26</v>
      </c>
      <c r="N208" t="s">
        <v>27</v>
      </c>
      <c r="O208" s="24">
        <f t="shared" si="20"/>
        <v>1</v>
      </c>
      <c r="P208" s="25" t="str">
        <f t="shared" si="21"/>
        <v>6</v>
      </c>
      <c r="Q208" s="25">
        <f t="shared" si="22"/>
        <v>0</v>
      </c>
      <c r="R208" s="26">
        <f t="shared" si="23"/>
        <v>360</v>
      </c>
      <c r="S208" s="26">
        <f t="shared" si="24"/>
        <v>6</v>
      </c>
    </row>
    <row r="209" spans="1:19" hidden="1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27">
        <v>15.15</v>
      </c>
      <c r="L209" t="s">
        <v>39</v>
      </c>
      <c r="M209" t="s">
        <v>40</v>
      </c>
      <c r="N209" t="s">
        <v>41</v>
      </c>
      <c r="O209" s="24">
        <f t="shared" si="20"/>
        <v>5</v>
      </c>
      <c r="P209" s="25" t="str">
        <f t="shared" si="21"/>
        <v>15</v>
      </c>
      <c r="Q209" s="25" t="str">
        <f t="shared" si="22"/>
        <v>,15</v>
      </c>
      <c r="R209" s="26">
        <f t="shared" si="23"/>
        <v>900.15</v>
      </c>
      <c r="S209" s="26">
        <f t="shared" si="24"/>
        <v>15.0025</v>
      </c>
    </row>
    <row r="210" spans="1:19" hidden="1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27">
        <v>10.3</v>
      </c>
      <c r="L210" t="s">
        <v>202</v>
      </c>
      <c r="M210" t="s">
        <v>203</v>
      </c>
      <c r="N210" t="s">
        <v>204</v>
      </c>
      <c r="O210" s="24">
        <f t="shared" si="20"/>
        <v>4</v>
      </c>
      <c r="P210" s="25" t="str">
        <f t="shared" si="21"/>
        <v>10</v>
      </c>
      <c r="Q210" s="25" t="str">
        <f t="shared" si="22"/>
        <v>,3</v>
      </c>
      <c r="R210" s="26">
        <f t="shared" si="23"/>
        <v>600.29999999999995</v>
      </c>
      <c r="S210" s="26">
        <f t="shared" si="24"/>
        <v>10.004999999999999</v>
      </c>
    </row>
    <row r="211" spans="1:19" hidden="1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27">
        <v>17</v>
      </c>
      <c r="L211" t="s">
        <v>42</v>
      </c>
      <c r="M211" t="s">
        <v>43</v>
      </c>
      <c r="N211" t="s">
        <v>44</v>
      </c>
      <c r="O211" s="24">
        <f t="shared" si="20"/>
        <v>2</v>
      </c>
      <c r="P211" s="25" t="str">
        <f t="shared" si="21"/>
        <v>17</v>
      </c>
      <c r="Q211" s="25">
        <f t="shared" si="22"/>
        <v>0</v>
      </c>
      <c r="R211" s="26">
        <f t="shared" si="23"/>
        <v>1020</v>
      </c>
      <c r="S211" s="26">
        <f t="shared" si="24"/>
        <v>17</v>
      </c>
    </row>
    <row r="212" spans="1:19" hidden="1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27">
        <v>4.5</v>
      </c>
      <c r="L212" t="s">
        <v>25</v>
      </c>
      <c r="M212" t="s">
        <v>26</v>
      </c>
      <c r="N212" t="s">
        <v>27</v>
      </c>
      <c r="O212" s="24">
        <f t="shared" si="20"/>
        <v>3</v>
      </c>
      <c r="P212" s="25" t="str">
        <f t="shared" si="21"/>
        <v>4,</v>
      </c>
      <c r="Q212" s="25" t="str">
        <f t="shared" si="22"/>
        <v>5</v>
      </c>
      <c r="R212" s="26">
        <f t="shared" si="23"/>
        <v>245</v>
      </c>
      <c r="S212" s="26">
        <f t="shared" si="24"/>
        <v>4.083333333333333</v>
      </c>
    </row>
    <row r="213" spans="1:19" hidden="1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27">
        <v>6.3</v>
      </c>
      <c r="L213" t="s">
        <v>49</v>
      </c>
      <c r="M213" t="s">
        <v>50</v>
      </c>
      <c r="N213" t="s">
        <v>51</v>
      </c>
      <c r="O213" s="24">
        <f t="shared" si="20"/>
        <v>3</v>
      </c>
      <c r="P213" s="25" t="str">
        <f t="shared" si="21"/>
        <v>6,</v>
      </c>
      <c r="Q213" s="25" t="str">
        <f t="shared" si="22"/>
        <v>3</v>
      </c>
      <c r="R213" s="26">
        <f t="shared" si="23"/>
        <v>363</v>
      </c>
      <c r="S213" s="26">
        <f t="shared" si="24"/>
        <v>6.05</v>
      </c>
    </row>
    <row r="214" spans="1:19" hidden="1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27">
        <v>3.45</v>
      </c>
      <c r="L214" t="s">
        <v>25</v>
      </c>
      <c r="M214" t="s">
        <v>26</v>
      </c>
      <c r="N214" t="s">
        <v>27</v>
      </c>
      <c r="O214" s="24">
        <f t="shared" si="20"/>
        <v>4</v>
      </c>
      <c r="P214" s="25" t="str">
        <f t="shared" si="21"/>
        <v>3,</v>
      </c>
      <c r="Q214" s="25" t="str">
        <f t="shared" si="22"/>
        <v>45</v>
      </c>
      <c r="R214" s="26">
        <f t="shared" si="23"/>
        <v>225</v>
      </c>
      <c r="S214" s="26">
        <f t="shared" si="24"/>
        <v>3.75</v>
      </c>
    </row>
    <row r="215" spans="1:19" hidden="1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27">
        <v>8</v>
      </c>
      <c r="L215" t="s">
        <v>49</v>
      </c>
      <c r="M215" t="s">
        <v>50</v>
      </c>
      <c r="N215" t="s">
        <v>51</v>
      </c>
      <c r="O215" s="24">
        <f t="shared" si="20"/>
        <v>1</v>
      </c>
      <c r="P215" s="25" t="str">
        <f t="shared" si="21"/>
        <v>8</v>
      </c>
      <c r="Q215" s="25">
        <f t="shared" si="22"/>
        <v>0</v>
      </c>
      <c r="R215" s="26">
        <f t="shared" si="23"/>
        <v>480</v>
      </c>
      <c r="S215" s="26">
        <f t="shared" si="24"/>
        <v>8</v>
      </c>
    </row>
    <row r="216" spans="1:19" hidden="1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27">
        <v>24.3</v>
      </c>
      <c r="L216" t="s">
        <v>190</v>
      </c>
      <c r="M216" t="s">
        <v>191</v>
      </c>
      <c r="N216" t="s">
        <v>186</v>
      </c>
      <c r="O216" s="24">
        <f t="shared" si="20"/>
        <v>4</v>
      </c>
      <c r="P216" s="25" t="str">
        <f t="shared" si="21"/>
        <v>24</v>
      </c>
      <c r="Q216" s="25" t="str">
        <f t="shared" si="22"/>
        <v>,3</v>
      </c>
      <c r="R216" s="26">
        <f t="shared" si="23"/>
        <v>1440.3</v>
      </c>
      <c r="S216" s="26">
        <f t="shared" si="24"/>
        <v>24.004999999999999</v>
      </c>
    </row>
    <row r="217" spans="1:19" hidden="1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27">
        <v>1.3</v>
      </c>
      <c r="L217" t="s">
        <v>25</v>
      </c>
      <c r="M217" t="s">
        <v>26</v>
      </c>
      <c r="N217" t="s">
        <v>27</v>
      </c>
      <c r="O217" s="24">
        <f t="shared" si="20"/>
        <v>3</v>
      </c>
      <c r="P217" s="25" t="str">
        <f t="shared" si="21"/>
        <v>1,</v>
      </c>
      <c r="Q217" s="25" t="str">
        <f t="shared" si="22"/>
        <v>3</v>
      </c>
      <c r="R217" s="26">
        <f t="shared" si="23"/>
        <v>63</v>
      </c>
      <c r="S217" s="26">
        <f t="shared" si="24"/>
        <v>1.05</v>
      </c>
    </row>
    <row r="218" spans="1:19" hidden="1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27">
        <v>3</v>
      </c>
      <c r="L218" t="s">
        <v>22</v>
      </c>
      <c r="M218" t="s">
        <v>23</v>
      </c>
      <c r="N218" t="s">
        <v>24</v>
      </c>
      <c r="O218" s="24">
        <f t="shared" si="20"/>
        <v>1</v>
      </c>
      <c r="P218" s="25" t="str">
        <f t="shared" si="21"/>
        <v>3</v>
      </c>
      <c r="Q218" s="25">
        <f t="shared" si="22"/>
        <v>0</v>
      </c>
      <c r="R218" s="26">
        <f t="shared" si="23"/>
        <v>180</v>
      </c>
      <c r="S218" s="26">
        <f t="shared" si="24"/>
        <v>3</v>
      </c>
    </row>
    <row r="219" spans="1:19" hidden="1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27">
        <v>5.3</v>
      </c>
      <c r="L219" t="s">
        <v>104</v>
      </c>
      <c r="M219" t="s">
        <v>105</v>
      </c>
      <c r="N219" t="s">
        <v>106</v>
      </c>
      <c r="O219" s="24">
        <f t="shared" si="20"/>
        <v>3</v>
      </c>
      <c r="P219" s="25" t="str">
        <f t="shared" si="21"/>
        <v>5,</v>
      </c>
      <c r="Q219" s="25" t="str">
        <f t="shared" si="22"/>
        <v>3</v>
      </c>
      <c r="R219" s="26">
        <f t="shared" si="23"/>
        <v>303</v>
      </c>
      <c r="S219" s="26">
        <f t="shared" si="24"/>
        <v>5.05</v>
      </c>
    </row>
    <row r="220" spans="1:19" hidden="1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27">
        <v>11</v>
      </c>
      <c r="L220" t="s">
        <v>28</v>
      </c>
      <c r="M220" t="s">
        <v>29</v>
      </c>
      <c r="N220" t="s">
        <v>30</v>
      </c>
      <c r="O220" s="24">
        <f t="shared" si="20"/>
        <v>2</v>
      </c>
      <c r="P220" s="25" t="str">
        <f t="shared" si="21"/>
        <v>11</v>
      </c>
      <c r="Q220" s="25">
        <f t="shared" si="22"/>
        <v>0</v>
      </c>
      <c r="R220" s="26">
        <f t="shared" si="23"/>
        <v>660</v>
      </c>
      <c r="S220" s="26">
        <f t="shared" si="24"/>
        <v>11</v>
      </c>
    </row>
    <row r="221" spans="1:19" hidden="1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27">
        <v>10</v>
      </c>
      <c r="L221" t="s">
        <v>42</v>
      </c>
      <c r="M221" t="s">
        <v>43</v>
      </c>
      <c r="N221" t="s">
        <v>44</v>
      </c>
      <c r="O221" s="24">
        <f t="shared" si="20"/>
        <v>2</v>
      </c>
      <c r="P221" s="25" t="str">
        <f t="shared" si="21"/>
        <v>10</v>
      </c>
      <c r="Q221" s="25">
        <f t="shared" si="22"/>
        <v>0</v>
      </c>
      <c r="R221" s="26">
        <f t="shared" si="23"/>
        <v>600</v>
      </c>
      <c r="S221" s="26">
        <f t="shared" si="24"/>
        <v>10</v>
      </c>
    </row>
    <row r="222" spans="1:19" hidden="1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27">
        <v>4.3</v>
      </c>
      <c r="L222" t="s">
        <v>22</v>
      </c>
      <c r="M222" t="s">
        <v>23</v>
      </c>
      <c r="N222" t="s">
        <v>24</v>
      </c>
      <c r="O222" s="24">
        <f t="shared" si="20"/>
        <v>3</v>
      </c>
      <c r="P222" s="25" t="str">
        <f t="shared" si="21"/>
        <v>4,</v>
      </c>
      <c r="Q222" s="25" t="str">
        <f t="shared" si="22"/>
        <v>3</v>
      </c>
      <c r="R222" s="26">
        <f t="shared" si="23"/>
        <v>243</v>
      </c>
      <c r="S222" s="26">
        <f t="shared" si="24"/>
        <v>4.05</v>
      </c>
    </row>
    <row r="223" spans="1:19" hidden="1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27">
        <v>3</v>
      </c>
      <c r="L223" t="s">
        <v>181</v>
      </c>
      <c r="M223" t="s">
        <v>182</v>
      </c>
      <c r="N223" t="s">
        <v>183</v>
      </c>
      <c r="O223" s="24">
        <f t="shared" si="20"/>
        <v>1</v>
      </c>
      <c r="P223" s="25" t="str">
        <f t="shared" si="21"/>
        <v>3</v>
      </c>
      <c r="Q223" s="25">
        <f t="shared" si="22"/>
        <v>0</v>
      </c>
      <c r="R223" s="26">
        <f t="shared" si="23"/>
        <v>180</v>
      </c>
      <c r="S223" s="26">
        <f t="shared" si="24"/>
        <v>3</v>
      </c>
    </row>
    <row r="224" spans="1:19" hidden="1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27">
        <v>6</v>
      </c>
      <c r="L224" t="s">
        <v>190</v>
      </c>
      <c r="M224" t="s">
        <v>191</v>
      </c>
      <c r="N224" t="s">
        <v>186</v>
      </c>
      <c r="O224" s="24">
        <f t="shared" si="20"/>
        <v>1</v>
      </c>
      <c r="P224" s="25" t="str">
        <f t="shared" si="21"/>
        <v>6</v>
      </c>
      <c r="Q224" s="25">
        <f t="shared" si="22"/>
        <v>0</v>
      </c>
      <c r="R224" s="26">
        <f t="shared" si="23"/>
        <v>360</v>
      </c>
      <c r="S224" s="26">
        <f t="shared" si="24"/>
        <v>6</v>
      </c>
    </row>
    <row r="225" spans="1:19" hidden="1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27">
        <v>2.2999999999999998</v>
      </c>
      <c r="L225" t="s">
        <v>208</v>
      </c>
      <c r="M225" t="s">
        <v>209</v>
      </c>
      <c r="N225" t="s">
        <v>154</v>
      </c>
      <c r="O225" s="24">
        <f t="shared" si="20"/>
        <v>3</v>
      </c>
      <c r="P225" s="25" t="str">
        <f t="shared" si="21"/>
        <v>2,</v>
      </c>
      <c r="Q225" s="25" t="str">
        <f t="shared" si="22"/>
        <v>3</v>
      </c>
      <c r="R225" s="26">
        <f t="shared" si="23"/>
        <v>123</v>
      </c>
      <c r="S225" s="26">
        <f t="shared" si="24"/>
        <v>2.0499999999999998</v>
      </c>
    </row>
    <row r="226" spans="1:19" hidden="1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27">
        <v>3</v>
      </c>
      <c r="L226" t="s">
        <v>104</v>
      </c>
      <c r="M226" t="s">
        <v>105</v>
      </c>
      <c r="N226" t="s">
        <v>106</v>
      </c>
      <c r="O226" s="24">
        <f t="shared" si="20"/>
        <v>1</v>
      </c>
      <c r="P226" s="25" t="str">
        <f t="shared" si="21"/>
        <v>3</v>
      </c>
      <c r="Q226" s="25">
        <f t="shared" si="22"/>
        <v>0</v>
      </c>
      <c r="R226" s="26">
        <f t="shared" si="23"/>
        <v>180</v>
      </c>
      <c r="S226" s="26">
        <f t="shared" si="24"/>
        <v>3</v>
      </c>
    </row>
    <row r="227" spans="1:19" hidden="1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27">
        <v>3.3</v>
      </c>
      <c r="L227" t="s">
        <v>25</v>
      </c>
      <c r="M227" t="s">
        <v>26</v>
      </c>
      <c r="N227" t="s">
        <v>27</v>
      </c>
      <c r="O227" s="24">
        <f t="shared" si="20"/>
        <v>3</v>
      </c>
      <c r="P227" s="25" t="str">
        <f t="shared" si="21"/>
        <v>3,</v>
      </c>
      <c r="Q227" s="25" t="str">
        <f t="shared" si="22"/>
        <v>3</v>
      </c>
      <c r="R227" s="26">
        <f t="shared" si="23"/>
        <v>183</v>
      </c>
      <c r="S227" s="26">
        <f t="shared" si="24"/>
        <v>3.05</v>
      </c>
    </row>
    <row r="228" spans="1:19" hidden="1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27">
        <v>4</v>
      </c>
      <c r="L228" t="s">
        <v>28</v>
      </c>
      <c r="M228" t="s">
        <v>29</v>
      </c>
      <c r="N228" t="s">
        <v>30</v>
      </c>
      <c r="O228" s="24">
        <f t="shared" si="20"/>
        <v>1</v>
      </c>
      <c r="P228" s="25" t="str">
        <f t="shared" si="21"/>
        <v>4</v>
      </c>
      <c r="Q228" s="25">
        <f t="shared" si="22"/>
        <v>0</v>
      </c>
      <c r="R228" s="26">
        <f t="shared" si="23"/>
        <v>240</v>
      </c>
      <c r="S228" s="26">
        <f t="shared" si="24"/>
        <v>4</v>
      </c>
    </row>
    <row r="229" spans="1:19" hidden="1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27">
        <v>13</v>
      </c>
      <c r="L229" t="s">
        <v>202</v>
      </c>
      <c r="M229" t="s">
        <v>203</v>
      </c>
      <c r="N229" t="s">
        <v>204</v>
      </c>
      <c r="O229" s="24">
        <f t="shared" si="20"/>
        <v>2</v>
      </c>
      <c r="P229" s="25" t="str">
        <f t="shared" si="21"/>
        <v>13</v>
      </c>
      <c r="Q229" s="25">
        <f t="shared" si="22"/>
        <v>0</v>
      </c>
      <c r="R229" s="26">
        <f t="shared" si="23"/>
        <v>780</v>
      </c>
      <c r="S229" s="26">
        <f t="shared" si="24"/>
        <v>13</v>
      </c>
    </row>
    <row r="230" spans="1:19" hidden="1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27">
        <v>1.05</v>
      </c>
      <c r="L230" t="s">
        <v>22</v>
      </c>
      <c r="M230" t="s">
        <v>23</v>
      </c>
      <c r="N230" t="s">
        <v>24</v>
      </c>
      <c r="O230" s="24">
        <f t="shared" si="20"/>
        <v>4</v>
      </c>
      <c r="P230" s="25" t="str">
        <f t="shared" si="21"/>
        <v>1,</v>
      </c>
      <c r="Q230" s="25" t="str">
        <f t="shared" si="22"/>
        <v>05</v>
      </c>
      <c r="R230" s="26">
        <f t="shared" si="23"/>
        <v>65</v>
      </c>
      <c r="S230" s="26">
        <f t="shared" si="24"/>
        <v>1.0833333333333333</v>
      </c>
    </row>
    <row r="231" spans="1:19" hidden="1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27">
        <v>1</v>
      </c>
      <c r="L231" t="s">
        <v>213</v>
      </c>
      <c r="M231" t="s">
        <v>214</v>
      </c>
      <c r="N231" t="s">
        <v>106</v>
      </c>
      <c r="O231" s="24">
        <f t="shared" si="20"/>
        <v>1</v>
      </c>
      <c r="P231" s="25" t="str">
        <f t="shared" si="21"/>
        <v>1</v>
      </c>
      <c r="Q231" s="25">
        <f t="shared" si="22"/>
        <v>0</v>
      </c>
      <c r="R231" s="26">
        <f t="shared" si="23"/>
        <v>60</v>
      </c>
      <c r="S231" s="26">
        <f t="shared" si="24"/>
        <v>1</v>
      </c>
    </row>
    <row r="232" spans="1:19" hidden="1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27">
        <v>2.0499999999999998</v>
      </c>
      <c r="L232" t="s">
        <v>190</v>
      </c>
      <c r="M232" t="s">
        <v>191</v>
      </c>
      <c r="N232" t="s">
        <v>186</v>
      </c>
      <c r="O232" s="24">
        <f t="shared" si="20"/>
        <v>4</v>
      </c>
      <c r="P232" s="25" t="str">
        <f t="shared" si="21"/>
        <v>2,</v>
      </c>
      <c r="Q232" s="25" t="str">
        <f t="shared" si="22"/>
        <v>05</v>
      </c>
      <c r="R232" s="26">
        <f t="shared" si="23"/>
        <v>125</v>
      </c>
      <c r="S232" s="26">
        <f t="shared" si="24"/>
        <v>2.0833333333333335</v>
      </c>
    </row>
    <row r="233" spans="1:19" hidden="1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27">
        <v>1.3</v>
      </c>
      <c r="L233" t="s">
        <v>142</v>
      </c>
      <c r="M233" t="s">
        <v>143</v>
      </c>
      <c r="N233" t="s">
        <v>133</v>
      </c>
      <c r="O233" s="24">
        <f t="shared" si="20"/>
        <v>3</v>
      </c>
      <c r="P233" s="25" t="str">
        <f t="shared" si="21"/>
        <v>1,</v>
      </c>
      <c r="Q233" s="25" t="str">
        <f t="shared" si="22"/>
        <v>3</v>
      </c>
      <c r="R233" s="26">
        <f t="shared" si="23"/>
        <v>63</v>
      </c>
      <c r="S233" s="26">
        <f t="shared" si="24"/>
        <v>1.05</v>
      </c>
    </row>
    <row r="234" spans="1:19" hidden="1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27">
        <v>2</v>
      </c>
      <c r="L234" t="s">
        <v>215</v>
      </c>
      <c r="M234" t="s">
        <v>216</v>
      </c>
      <c r="N234" t="s">
        <v>149</v>
      </c>
      <c r="O234" s="24">
        <f t="shared" si="20"/>
        <v>1</v>
      </c>
      <c r="P234" s="25" t="str">
        <f t="shared" si="21"/>
        <v>2</v>
      </c>
      <c r="Q234" s="25">
        <f t="shared" si="22"/>
        <v>0</v>
      </c>
      <c r="R234" s="26">
        <f t="shared" si="23"/>
        <v>120</v>
      </c>
      <c r="S234" s="26">
        <f t="shared" si="24"/>
        <v>2</v>
      </c>
    </row>
    <row r="235" spans="1:19" hidden="1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27">
        <v>0.5</v>
      </c>
      <c r="L235" t="s">
        <v>217</v>
      </c>
      <c r="M235" t="s">
        <v>218</v>
      </c>
      <c r="N235" t="s">
        <v>149</v>
      </c>
      <c r="O235" s="24">
        <f t="shared" si="20"/>
        <v>3</v>
      </c>
      <c r="P235" s="25" t="str">
        <f t="shared" si="21"/>
        <v>0,</v>
      </c>
      <c r="Q235" s="25" t="str">
        <f t="shared" si="22"/>
        <v>5</v>
      </c>
      <c r="R235" s="26">
        <f t="shared" si="23"/>
        <v>5</v>
      </c>
      <c r="S235" s="26">
        <f t="shared" si="24"/>
        <v>8.3333333333333329E-2</v>
      </c>
    </row>
    <row r="236" spans="1:19" hidden="1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27">
        <v>12.45</v>
      </c>
      <c r="L236" t="s">
        <v>167</v>
      </c>
      <c r="M236" t="s">
        <v>168</v>
      </c>
      <c r="N236" t="s">
        <v>169</v>
      </c>
      <c r="O236" s="24">
        <f t="shared" si="20"/>
        <v>5</v>
      </c>
      <c r="P236" s="25" t="str">
        <f t="shared" si="21"/>
        <v>12</v>
      </c>
      <c r="Q236" s="25" t="str">
        <f t="shared" si="22"/>
        <v>,45</v>
      </c>
      <c r="R236" s="26">
        <f t="shared" si="23"/>
        <v>720.45</v>
      </c>
      <c r="S236" s="26">
        <f t="shared" si="24"/>
        <v>12.0075</v>
      </c>
    </row>
    <row r="237" spans="1:19" hidden="1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27">
        <v>1.3</v>
      </c>
      <c r="L237" t="s">
        <v>194</v>
      </c>
      <c r="M237" t="s">
        <v>195</v>
      </c>
      <c r="N237" t="s">
        <v>169</v>
      </c>
      <c r="O237" s="24">
        <f t="shared" si="20"/>
        <v>3</v>
      </c>
      <c r="P237" s="25" t="str">
        <f t="shared" si="21"/>
        <v>1,</v>
      </c>
      <c r="Q237" s="25" t="str">
        <f t="shared" si="22"/>
        <v>3</v>
      </c>
      <c r="R237" s="26">
        <f t="shared" si="23"/>
        <v>63</v>
      </c>
      <c r="S237" s="26">
        <f t="shared" si="24"/>
        <v>1.05</v>
      </c>
    </row>
    <row r="238" spans="1:19" hidden="1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27">
        <v>0.55000000000000004</v>
      </c>
      <c r="L238" t="s">
        <v>219</v>
      </c>
      <c r="M238" t="s">
        <v>220</v>
      </c>
      <c r="N238" t="s">
        <v>169</v>
      </c>
      <c r="O238" s="24">
        <f t="shared" si="20"/>
        <v>4</v>
      </c>
      <c r="P238" s="25" t="str">
        <f t="shared" si="21"/>
        <v>0,</v>
      </c>
      <c r="Q238" s="25" t="str">
        <f t="shared" si="22"/>
        <v>55</v>
      </c>
      <c r="R238" s="26">
        <f t="shared" si="23"/>
        <v>55</v>
      </c>
      <c r="S238" s="26">
        <f t="shared" si="24"/>
        <v>0.91666666666666663</v>
      </c>
    </row>
    <row r="239" spans="1:19" hidden="1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27">
        <v>7.45</v>
      </c>
      <c r="L239" t="s">
        <v>221</v>
      </c>
      <c r="M239" t="s">
        <v>222</v>
      </c>
      <c r="N239" t="s">
        <v>223</v>
      </c>
      <c r="O239" s="24">
        <f t="shared" si="20"/>
        <v>4</v>
      </c>
      <c r="P239" s="25" t="str">
        <f t="shared" si="21"/>
        <v>7,</v>
      </c>
      <c r="Q239" s="25" t="str">
        <f t="shared" si="22"/>
        <v>45</v>
      </c>
      <c r="R239" s="26">
        <f t="shared" si="23"/>
        <v>465</v>
      </c>
      <c r="S239" s="26">
        <f t="shared" si="24"/>
        <v>7.75</v>
      </c>
    </row>
    <row r="240" spans="1:19" hidden="1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27">
        <v>5.15</v>
      </c>
      <c r="L240" t="s">
        <v>224</v>
      </c>
      <c r="M240" t="s">
        <v>225</v>
      </c>
      <c r="N240" t="s">
        <v>223</v>
      </c>
      <c r="O240" s="24">
        <f t="shared" si="20"/>
        <v>4</v>
      </c>
      <c r="P240" s="25" t="str">
        <f t="shared" si="21"/>
        <v>5,</v>
      </c>
      <c r="Q240" s="25" t="str">
        <f t="shared" si="22"/>
        <v>15</v>
      </c>
      <c r="R240" s="26">
        <f t="shared" si="23"/>
        <v>315</v>
      </c>
      <c r="S240" s="26">
        <f t="shared" si="24"/>
        <v>5.25</v>
      </c>
    </row>
    <row r="241" spans="1:19" hidden="1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27">
        <v>5.55</v>
      </c>
      <c r="L241" t="s">
        <v>134</v>
      </c>
      <c r="M241" t="s">
        <v>135</v>
      </c>
      <c r="N241" t="s">
        <v>136</v>
      </c>
      <c r="O241" s="24">
        <f t="shared" si="20"/>
        <v>4</v>
      </c>
      <c r="P241" s="25" t="str">
        <f t="shared" si="21"/>
        <v>5,</v>
      </c>
      <c r="Q241" s="25" t="str">
        <f t="shared" si="22"/>
        <v>55</v>
      </c>
      <c r="R241" s="26">
        <f t="shared" si="23"/>
        <v>355</v>
      </c>
      <c r="S241" s="26">
        <f t="shared" si="24"/>
        <v>5.916666666666667</v>
      </c>
    </row>
    <row r="242" spans="1:19" hidden="1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27">
        <v>6.2</v>
      </c>
      <c r="L242" t="s">
        <v>137</v>
      </c>
      <c r="M242" t="s">
        <v>138</v>
      </c>
      <c r="N242" t="s">
        <v>139</v>
      </c>
      <c r="O242" s="24">
        <f t="shared" si="20"/>
        <v>3</v>
      </c>
      <c r="P242" s="25" t="str">
        <f t="shared" si="21"/>
        <v>6,</v>
      </c>
      <c r="Q242" s="25" t="str">
        <f t="shared" si="22"/>
        <v>2</v>
      </c>
      <c r="R242" s="26">
        <f t="shared" si="23"/>
        <v>362</v>
      </c>
      <c r="S242" s="26">
        <f t="shared" si="24"/>
        <v>6.0333333333333332</v>
      </c>
    </row>
    <row r="243" spans="1:19" hidden="1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27">
        <v>16.05</v>
      </c>
      <c r="L243" t="s">
        <v>174</v>
      </c>
      <c r="M243" t="s">
        <v>175</v>
      </c>
      <c r="N243" t="s">
        <v>139</v>
      </c>
      <c r="O243" s="24">
        <f t="shared" si="20"/>
        <v>5</v>
      </c>
      <c r="P243" s="25" t="str">
        <f t="shared" si="21"/>
        <v>16</v>
      </c>
      <c r="Q243" s="25" t="str">
        <f t="shared" si="22"/>
        <v>,05</v>
      </c>
      <c r="R243" s="26">
        <f t="shared" si="23"/>
        <v>960.05</v>
      </c>
      <c r="S243" s="26">
        <f t="shared" si="24"/>
        <v>16.000833333333333</v>
      </c>
    </row>
    <row r="244" spans="1:19" hidden="1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27">
        <v>2.2000000000000002</v>
      </c>
      <c r="L244" t="s">
        <v>22</v>
      </c>
      <c r="M244" t="s">
        <v>23</v>
      </c>
      <c r="N244" t="s">
        <v>24</v>
      </c>
      <c r="O244" s="24">
        <f t="shared" si="20"/>
        <v>3</v>
      </c>
      <c r="P244" s="25" t="str">
        <f t="shared" si="21"/>
        <v>2,</v>
      </c>
      <c r="Q244" s="25" t="str">
        <f t="shared" si="22"/>
        <v>2</v>
      </c>
      <c r="R244" s="26">
        <f t="shared" si="23"/>
        <v>122</v>
      </c>
      <c r="S244" s="26">
        <f t="shared" si="24"/>
        <v>2.0333333333333332</v>
      </c>
    </row>
    <row r="245" spans="1:19" hidden="1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27">
        <v>1.5</v>
      </c>
      <c r="L245" t="s">
        <v>181</v>
      </c>
      <c r="M245" t="s">
        <v>182</v>
      </c>
      <c r="N245" t="s">
        <v>183</v>
      </c>
      <c r="O245" s="24">
        <f t="shared" si="20"/>
        <v>3</v>
      </c>
      <c r="P245" s="25" t="str">
        <f t="shared" si="21"/>
        <v>1,</v>
      </c>
      <c r="Q245" s="25" t="str">
        <f t="shared" si="22"/>
        <v>5</v>
      </c>
      <c r="R245" s="26">
        <f t="shared" si="23"/>
        <v>65</v>
      </c>
      <c r="S245" s="26">
        <f t="shared" si="24"/>
        <v>1.0833333333333333</v>
      </c>
    </row>
    <row r="246" spans="1:19" hidden="1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27">
        <v>0.3</v>
      </c>
      <c r="L246" t="s">
        <v>190</v>
      </c>
      <c r="M246" t="s">
        <v>191</v>
      </c>
      <c r="N246" t="s">
        <v>186</v>
      </c>
      <c r="O246" s="24">
        <f t="shared" si="20"/>
        <v>3</v>
      </c>
      <c r="P246" s="25" t="str">
        <f t="shared" si="21"/>
        <v>0,</v>
      </c>
      <c r="Q246" s="25" t="str">
        <f t="shared" si="22"/>
        <v>3</v>
      </c>
      <c r="R246" s="26">
        <f t="shared" si="23"/>
        <v>3</v>
      </c>
      <c r="S246" s="26">
        <f t="shared" si="24"/>
        <v>0.05</v>
      </c>
    </row>
    <row r="247" spans="1:19" hidden="1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27">
        <v>0.4</v>
      </c>
      <c r="L247" t="s">
        <v>184</v>
      </c>
      <c r="M247" t="s">
        <v>185</v>
      </c>
      <c r="N247" t="s">
        <v>186</v>
      </c>
      <c r="O247" s="24">
        <f t="shared" si="20"/>
        <v>3</v>
      </c>
      <c r="P247" s="25" t="str">
        <f t="shared" si="21"/>
        <v>0,</v>
      </c>
      <c r="Q247" s="25" t="str">
        <f t="shared" si="22"/>
        <v>4</v>
      </c>
      <c r="R247" s="26">
        <f t="shared" si="23"/>
        <v>4</v>
      </c>
      <c r="S247" s="26">
        <f t="shared" si="24"/>
        <v>6.6666666666666666E-2</v>
      </c>
    </row>
    <row r="248" spans="1:19" hidden="1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27">
        <v>1.5</v>
      </c>
      <c r="L248" t="s">
        <v>121</v>
      </c>
      <c r="M248" t="s">
        <v>122</v>
      </c>
      <c r="N248" t="s">
        <v>123</v>
      </c>
      <c r="O248" s="24">
        <f t="shared" si="20"/>
        <v>3</v>
      </c>
      <c r="P248" s="25" t="str">
        <f t="shared" si="21"/>
        <v>1,</v>
      </c>
      <c r="Q248" s="25" t="str">
        <f t="shared" si="22"/>
        <v>5</v>
      </c>
      <c r="R248" s="26">
        <f t="shared" si="23"/>
        <v>65</v>
      </c>
      <c r="S248" s="26">
        <f t="shared" si="24"/>
        <v>1.0833333333333333</v>
      </c>
    </row>
    <row r="249" spans="1:19" hidden="1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27">
        <v>5.0999999999999996</v>
      </c>
      <c r="L249" t="s">
        <v>116</v>
      </c>
      <c r="M249" t="s">
        <v>117</v>
      </c>
      <c r="N249" t="s">
        <v>118</v>
      </c>
      <c r="O249" s="24">
        <f t="shared" si="20"/>
        <v>3</v>
      </c>
      <c r="P249" s="25" t="str">
        <f t="shared" si="21"/>
        <v>5,</v>
      </c>
      <c r="Q249" s="25" t="str">
        <f t="shared" si="22"/>
        <v>1</v>
      </c>
      <c r="R249" s="26">
        <f t="shared" si="23"/>
        <v>301</v>
      </c>
      <c r="S249" s="26">
        <f t="shared" si="24"/>
        <v>5.0166666666666666</v>
      </c>
    </row>
    <row r="250" spans="1:19" hidden="1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27">
        <v>2.1</v>
      </c>
      <c r="L250" t="s">
        <v>227</v>
      </c>
      <c r="M250" t="s">
        <v>228</v>
      </c>
      <c r="N250" t="s">
        <v>229</v>
      </c>
      <c r="O250" s="24">
        <f t="shared" si="20"/>
        <v>3</v>
      </c>
      <c r="P250" s="25" t="str">
        <f t="shared" si="21"/>
        <v>2,</v>
      </c>
      <c r="Q250" s="25" t="str">
        <f t="shared" si="22"/>
        <v>1</v>
      </c>
      <c r="R250" s="26">
        <f t="shared" si="23"/>
        <v>121</v>
      </c>
      <c r="S250" s="26">
        <f t="shared" si="24"/>
        <v>2.0166666666666666</v>
      </c>
    </row>
    <row r="251" spans="1:19" hidden="1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27">
        <v>6</v>
      </c>
      <c r="L251" t="s">
        <v>147</v>
      </c>
      <c r="M251" t="s">
        <v>148</v>
      </c>
      <c r="N251" t="s">
        <v>149</v>
      </c>
      <c r="O251" s="24">
        <f t="shared" si="20"/>
        <v>1</v>
      </c>
      <c r="P251" s="25" t="str">
        <f t="shared" si="21"/>
        <v>6</v>
      </c>
      <c r="Q251" s="25">
        <f t="shared" si="22"/>
        <v>0</v>
      </c>
      <c r="R251" s="26">
        <f t="shared" si="23"/>
        <v>360</v>
      </c>
      <c r="S251" s="26">
        <f t="shared" si="24"/>
        <v>6</v>
      </c>
    </row>
    <row r="252" spans="1:19" hidden="1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27">
        <v>6.4</v>
      </c>
      <c r="L252" t="s">
        <v>167</v>
      </c>
      <c r="M252" t="s">
        <v>168</v>
      </c>
      <c r="N252" t="s">
        <v>169</v>
      </c>
      <c r="O252" s="24">
        <f t="shared" si="20"/>
        <v>3</v>
      </c>
      <c r="P252" s="25" t="str">
        <f t="shared" si="21"/>
        <v>6,</v>
      </c>
      <c r="Q252" s="25" t="str">
        <f t="shared" si="22"/>
        <v>4</v>
      </c>
      <c r="R252" s="26">
        <f t="shared" si="23"/>
        <v>364</v>
      </c>
      <c r="S252" s="26">
        <f t="shared" si="24"/>
        <v>6.0666666666666664</v>
      </c>
    </row>
    <row r="253" spans="1:19" hidden="1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27">
        <v>2.2999999999999998</v>
      </c>
      <c r="L253" t="s">
        <v>219</v>
      </c>
      <c r="M253" t="s">
        <v>220</v>
      </c>
      <c r="N253" t="s">
        <v>169</v>
      </c>
      <c r="O253" s="24">
        <f t="shared" si="20"/>
        <v>3</v>
      </c>
      <c r="P253" s="25" t="str">
        <f t="shared" si="21"/>
        <v>2,</v>
      </c>
      <c r="Q253" s="25" t="str">
        <f t="shared" si="22"/>
        <v>3</v>
      </c>
      <c r="R253" s="26">
        <f t="shared" si="23"/>
        <v>123</v>
      </c>
      <c r="S253" s="26">
        <f t="shared" si="24"/>
        <v>2.0499999999999998</v>
      </c>
    </row>
    <row r="254" spans="1:19" hidden="1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27">
        <v>3.2</v>
      </c>
      <c r="L254" t="s">
        <v>134</v>
      </c>
      <c r="M254" t="s">
        <v>135</v>
      </c>
      <c r="N254" t="s">
        <v>136</v>
      </c>
      <c r="O254" s="24">
        <f t="shared" si="20"/>
        <v>3</v>
      </c>
      <c r="P254" s="25" t="str">
        <f t="shared" si="21"/>
        <v>3,</v>
      </c>
      <c r="Q254" s="25" t="str">
        <f t="shared" si="22"/>
        <v>2</v>
      </c>
      <c r="R254" s="26">
        <f t="shared" si="23"/>
        <v>182</v>
      </c>
      <c r="S254" s="26">
        <f t="shared" si="24"/>
        <v>3.0333333333333332</v>
      </c>
    </row>
    <row r="255" spans="1:19" hidden="1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27">
        <v>5.25</v>
      </c>
      <c r="L255" t="s">
        <v>137</v>
      </c>
      <c r="M255" t="s">
        <v>138</v>
      </c>
      <c r="N255" t="s">
        <v>139</v>
      </c>
      <c r="O255" s="24">
        <f t="shared" si="20"/>
        <v>4</v>
      </c>
      <c r="P255" s="25" t="str">
        <f t="shared" si="21"/>
        <v>5,</v>
      </c>
      <c r="Q255" s="25" t="str">
        <f t="shared" si="22"/>
        <v>25</v>
      </c>
      <c r="R255" s="26">
        <f t="shared" si="23"/>
        <v>325</v>
      </c>
      <c r="S255" s="26">
        <f t="shared" si="24"/>
        <v>5.416666666666667</v>
      </c>
    </row>
    <row r="256" spans="1:19" hidden="1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27">
        <v>1.2</v>
      </c>
      <c r="L256" t="s">
        <v>162</v>
      </c>
      <c r="M256" t="s">
        <v>163</v>
      </c>
      <c r="N256" t="s">
        <v>139</v>
      </c>
      <c r="O256" s="24">
        <f t="shared" si="20"/>
        <v>3</v>
      </c>
      <c r="P256" s="25" t="str">
        <f t="shared" si="21"/>
        <v>1,</v>
      </c>
      <c r="Q256" s="25" t="str">
        <f t="shared" si="22"/>
        <v>2</v>
      </c>
      <c r="R256" s="26">
        <f t="shared" si="23"/>
        <v>62</v>
      </c>
      <c r="S256" s="26">
        <f t="shared" si="24"/>
        <v>1.0333333333333334</v>
      </c>
    </row>
    <row r="257" spans="1:19" hidden="1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27">
        <v>9.1</v>
      </c>
      <c r="L257" t="s">
        <v>174</v>
      </c>
      <c r="M257" t="s">
        <v>175</v>
      </c>
      <c r="N257" t="s">
        <v>139</v>
      </c>
      <c r="O257" s="24">
        <f t="shared" si="20"/>
        <v>3</v>
      </c>
      <c r="P257" s="25" t="str">
        <f t="shared" si="21"/>
        <v>9,</v>
      </c>
      <c r="Q257" s="25" t="str">
        <f t="shared" si="22"/>
        <v>1</v>
      </c>
      <c r="R257" s="26">
        <f t="shared" si="23"/>
        <v>541</v>
      </c>
      <c r="S257" s="26">
        <f t="shared" si="24"/>
        <v>9.0166666666666675</v>
      </c>
    </row>
    <row r="258" spans="1:19" hidden="1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si="19"/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27">
        <v>2.2000000000000002</v>
      </c>
      <c r="L258" t="s">
        <v>22</v>
      </c>
      <c r="M258" t="s">
        <v>23</v>
      </c>
      <c r="N258" t="s">
        <v>24</v>
      </c>
      <c r="O258" s="24">
        <f t="shared" si="20"/>
        <v>3</v>
      </c>
      <c r="P258" s="25" t="str">
        <f t="shared" si="21"/>
        <v>2,</v>
      </c>
      <c r="Q258" s="25" t="str">
        <f t="shared" si="22"/>
        <v>2</v>
      </c>
      <c r="R258" s="26">
        <f t="shared" si="23"/>
        <v>122</v>
      </c>
      <c r="S258" s="26">
        <f t="shared" si="24"/>
        <v>2.0333333333333332</v>
      </c>
    </row>
    <row r="259" spans="1:19" hidden="1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ref="E259:E322" si="25">TEXT(C259,"mmmm")</f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27">
        <v>0.25</v>
      </c>
      <c r="L259" t="s">
        <v>121</v>
      </c>
      <c r="M259" t="s">
        <v>122</v>
      </c>
      <c r="N259" t="s">
        <v>123</v>
      </c>
      <c r="O259" s="24">
        <f t="shared" ref="O259:O322" si="26">LEN($K259)</f>
        <v>4</v>
      </c>
      <c r="P259" s="25" t="str">
        <f t="shared" ref="P259:P322" si="27">IF(O259="1",$K259,IF(O259=2,LEFT($K259,2),LEFT($K259,2)))</f>
        <v>0,</v>
      </c>
      <c r="Q259" s="25" t="str">
        <f t="shared" ref="Q259:Q322" si="28">IF(O259&lt;=2,0,MID($K259,3,3))</f>
        <v>25</v>
      </c>
      <c r="R259" s="26">
        <f t="shared" ref="R259:R322" si="29">+(P259*60)+Q259</f>
        <v>25</v>
      </c>
      <c r="S259" s="26">
        <f t="shared" ref="S259:S322" si="30">+R259/60</f>
        <v>0.41666666666666669</v>
      </c>
    </row>
    <row r="260" spans="1:19" hidden="1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27">
        <v>1.1000000000000001</v>
      </c>
      <c r="L260" t="s">
        <v>178</v>
      </c>
      <c r="M260" t="s">
        <v>179</v>
      </c>
      <c r="N260" t="s">
        <v>180</v>
      </c>
      <c r="O260" s="24">
        <f t="shared" si="26"/>
        <v>3</v>
      </c>
      <c r="P260" s="25" t="str">
        <f t="shared" si="27"/>
        <v>1,</v>
      </c>
      <c r="Q260" s="25" t="str">
        <f t="shared" si="28"/>
        <v>1</v>
      </c>
      <c r="R260" s="26">
        <f t="shared" si="29"/>
        <v>61</v>
      </c>
      <c r="S260" s="26">
        <f t="shared" si="30"/>
        <v>1.0166666666666666</v>
      </c>
    </row>
    <row r="261" spans="1:19" hidden="1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27">
        <v>6.3</v>
      </c>
      <c r="L261" t="s">
        <v>144</v>
      </c>
      <c r="M261" t="s">
        <v>145</v>
      </c>
      <c r="N261" t="s">
        <v>146</v>
      </c>
      <c r="O261" s="24">
        <f t="shared" si="26"/>
        <v>3</v>
      </c>
      <c r="P261" s="25" t="str">
        <f t="shared" si="27"/>
        <v>6,</v>
      </c>
      <c r="Q261" s="25" t="str">
        <f t="shared" si="28"/>
        <v>3</v>
      </c>
      <c r="R261" s="26">
        <f t="shared" si="29"/>
        <v>363</v>
      </c>
      <c r="S261" s="26">
        <f t="shared" si="30"/>
        <v>6.05</v>
      </c>
    </row>
    <row r="262" spans="1:19" hidden="1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27">
        <v>2</v>
      </c>
      <c r="L262" t="s">
        <v>147</v>
      </c>
      <c r="M262" t="s">
        <v>148</v>
      </c>
      <c r="N262" t="s">
        <v>149</v>
      </c>
      <c r="O262" s="24">
        <f t="shared" si="26"/>
        <v>1</v>
      </c>
      <c r="P262" s="25" t="str">
        <f t="shared" si="27"/>
        <v>2</v>
      </c>
      <c r="Q262" s="25">
        <f t="shared" si="28"/>
        <v>0</v>
      </c>
      <c r="R262" s="26">
        <f t="shared" si="29"/>
        <v>120</v>
      </c>
      <c r="S262" s="26">
        <f t="shared" si="30"/>
        <v>2</v>
      </c>
    </row>
    <row r="263" spans="1:19" hidden="1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27">
        <v>0.5</v>
      </c>
      <c r="L263" t="s">
        <v>231</v>
      </c>
      <c r="M263" t="s">
        <v>232</v>
      </c>
      <c r="N263" t="s">
        <v>149</v>
      </c>
      <c r="O263" s="24">
        <f t="shared" si="26"/>
        <v>3</v>
      </c>
      <c r="P263" s="25" t="str">
        <f t="shared" si="27"/>
        <v>0,</v>
      </c>
      <c r="Q263" s="25" t="str">
        <f t="shared" si="28"/>
        <v>5</v>
      </c>
      <c r="R263" s="26">
        <f t="shared" si="29"/>
        <v>5</v>
      </c>
      <c r="S263" s="26">
        <f t="shared" si="30"/>
        <v>8.3333333333333329E-2</v>
      </c>
    </row>
    <row r="264" spans="1:19" hidden="1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27">
        <v>3</v>
      </c>
      <c r="L264" t="s">
        <v>215</v>
      </c>
      <c r="M264" t="s">
        <v>216</v>
      </c>
      <c r="N264" t="s">
        <v>149</v>
      </c>
      <c r="O264" s="24">
        <f t="shared" si="26"/>
        <v>1</v>
      </c>
      <c r="P264" s="25" t="str">
        <f t="shared" si="27"/>
        <v>3</v>
      </c>
      <c r="Q264" s="25">
        <f t="shared" si="28"/>
        <v>0</v>
      </c>
      <c r="R264" s="26">
        <f t="shared" si="29"/>
        <v>180</v>
      </c>
      <c r="S264" s="26">
        <f t="shared" si="30"/>
        <v>3</v>
      </c>
    </row>
    <row r="265" spans="1:19" hidden="1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27">
        <v>1</v>
      </c>
      <c r="L265" t="s">
        <v>174</v>
      </c>
      <c r="M265" t="s">
        <v>175</v>
      </c>
      <c r="N265" t="s">
        <v>139</v>
      </c>
      <c r="O265" s="24">
        <f t="shared" si="26"/>
        <v>1</v>
      </c>
      <c r="P265" s="25" t="str">
        <f t="shared" si="27"/>
        <v>1</v>
      </c>
      <c r="Q265" s="25">
        <f t="shared" si="28"/>
        <v>0</v>
      </c>
      <c r="R265" s="26">
        <f t="shared" si="29"/>
        <v>60</v>
      </c>
      <c r="S265" s="26">
        <f t="shared" si="30"/>
        <v>1</v>
      </c>
    </row>
    <row r="266" spans="1:19" hidden="1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27">
        <v>0.45</v>
      </c>
      <c r="L266" t="s">
        <v>152</v>
      </c>
      <c r="M266" t="s">
        <v>153</v>
      </c>
      <c r="N266" t="s">
        <v>154</v>
      </c>
      <c r="O266" s="24">
        <f t="shared" si="26"/>
        <v>4</v>
      </c>
      <c r="P266" s="25" t="str">
        <f t="shared" si="27"/>
        <v>0,</v>
      </c>
      <c r="Q266" s="25" t="str">
        <f t="shared" si="28"/>
        <v>45</v>
      </c>
      <c r="R266" s="26">
        <f t="shared" si="29"/>
        <v>45</v>
      </c>
      <c r="S266" s="26">
        <f t="shared" si="30"/>
        <v>0.75</v>
      </c>
    </row>
    <row r="267" spans="1:19" hidden="1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27">
        <v>0.3</v>
      </c>
      <c r="L267" t="s">
        <v>155</v>
      </c>
      <c r="M267" t="s">
        <v>156</v>
      </c>
      <c r="N267" t="s">
        <v>154</v>
      </c>
      <c r="O267" s="24">
        <f t="shared" si="26"/>
        <v>3</v>
      </c>
      <c r="P267" s="25" t="str">
        <f t="shared" si="27"/>
        <v>0,</v>
      </c>
      <c r="Q267" s="25" t="str">
        <f t="shared" si="28"/>
        <v>3</v>
      </c>
      <c r="R267" s="26">
        <f t="shared" si="29"/>
        <v>3</v>
      </c>
      <c r="S267" s="26">
        <f t="shared" si="30"/>
        <v>0.05</v>
      </c>
    </row>
    <row r="268" spans="1:19" hidden="1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27">
        <v>1.55</v>
      </c>
      <c r="L268" t="s">
        <v>42</v>
      </c>
      <c r="M268" t="s">
        <v>43</v>
      </c>
      <c r="N268" t="s">
        <v>44</v>
      </c>
      <c r="O268" s="24">
        <f t="shared" si="26"/>
        <v>4</v>
      </c>
      <c r="P268" s="25" t="str">
        <f t="shared" si="27"/>
        <v>1,</v>
      </c>
      <c r="Q268" s="25" t="str">
        <f t="shared" si="28"/>
        <v>55</v>
      </c>
      <c r="R268" s="26">
        <f t="shared" si="29"/>
        <v>115</v>
      </c>
      <c r="S268" s="26">
        <f t="shared" si="30"/>
        <v>1.9166666666666667</v>
      </c>
    </row>
    <row r="269" spans="1:19" hidden="1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27">
        <v>1</v>
      </c>
      <c r="L269" t="s">
        <v>128</v>
      </c>
      <c r="M269" t="s">
        <v>129</v>
      </c>
      <c r="N269" t="s">
        <v>130</v>
      </c>
      <c r="O269" s="24">
        <f t="shared" si="26"/>
        <v>1</v>
      </c>
      <c r="P269" s="25" t="str">
        <f t="shared" si="27"/>
        <v>1</v>
      </c>
      <c r="Q269" s="25">
        <f t="shared" si="28"/>
        <v>0</v>
      </c>
      <c r="R269" s="26">
        <f t="shared" si="29"/>
        <v>60</v>
      </c>
      <c r="S269" s="26">
        <f t="shared" si="30"/>
        <v>1</v>
      </c>
    </row>
    <row r="270" spans="1:19" hidden="1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27">
        <v>1.2</v>
      </c>
      <c r="L270" t="s">
        <v>234</v>
      </c>
      <c r="M270" t="s">
        <v>235</v>
      </c>
      <c r="N270" t="s">
        <v>130</v>
      </c>
      <c r="O270" s="24">
        <f t="shared" si="26"/>
        <v>3</v>
      </c>
      <c r="P270" s="25" t="str">
        <f t="shared" si="27"/>
        <v>1,</v>
      </c>
      <c r="Q270" s="25" t="str">
        <f t="shared" si="28"/>
        <v>2</v>
      </c>
      <c r="R270" s="26">
        <f t="shared" si="29"/>
        <v>62</v>
      </c>
      <c r="S270" s="26">
        <f t="shared" si="30"/>
        <v>1.0333333333333334</v>
      </c>
    </row>
    <row r="271" spans="1:19" hidden="1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27">
        <v>26.5</v>
      </c>
      <c r="L271" t="s">
        <v>147</v>
      </c>
      <c r="M271" t="s">
        <v>148</v>
      </c>
      <c r="N271" t="s">
        <v>149</v>
      </c>
      <c r="O271" s="24">
        <f t="shared" si="26"/>
        <v>4</v>
      </c>
      <c r="P271" s="25" t="str">
        <f t="shared" si="27"/>
        <v>26</v>
      </c>
      <c r="Q271" s="25" t="str">
        <f t="shared" si="28"/>
        <v>,5</v>
      </c>
      <c r="R271" s="26">
        <f t="shared" si="29"/>
        <v>1560.5</v>
      </c>
      <c r="S271" s="26">
        <f t="shared" si="30"/>
        <v>26.008333333333333</v>
      </c>
    </row>
    <row r="272" spans="1:19" hidden="1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27">
        <v>2</v>
      </c>
      <c r="L272" t="s">
        <v>231</v>
      </c>
      <c r="M272" t="s">
        <v>232</v>
      </c>
      <c r="N272" t="s">
        <v>149</v>
      </c>
      <c r="O272" s="24">
        <f t="shared" si="26"/>
        <v>1</v>
      </c>
      <c r="P272" s="25" t="str">
        <f t="shared" si="27"/>
        <v>2</v>
      </c>
      <c r="Q272" s="25">
        <f t="shared" si="28"/>
        <v>0</v>
      </c>
      <c r="R272" s="26">
        <f t="shared" si="29"/>
        <v>120</v>
      </c>
      <c r="S272" s="26">
        <f t="shared" si="30"/>
        <v>2</v>
      </c>
    </row>
    <row r="273" spans="1:19" hidden="1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27">
        <v>3</v>
      </c>
      <c r="L273" t="s">
        <v>215</v>
      </c>
      <c r="M273" t="s">
        <v>216</v>
      </c>
      <c r="N273" t="s">
        <v>149</v>
      </c>
      <c r="O273" s="24">
        <f t="shared" si="26"/>
        <v>1</v>
      </c>
      <c r="P273" s="25" t="str">
        <f t="shared" si="27"/>
        <v>3</v>
      </c>
      <c r="Q273" s="25">
        <f t="shared" si="28"/>
        <v>0</v>
      </c>
      <c r="R273" s="26">
        <f t="shared" si="29"/>
        <v>180</v>
      </c>
      <c r="S273" s="26">
        <f t="shared" si="30"/>
        <v>3</v>
      </c>
    </row>
    <row r="274" spans="1:19" hidden="1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27">
        <v>2.5</v>
      </c>
      <c r="L274" t="s">
        <v>217</v>
      </c>
      <c r="M274" t="s">
        <v>218</v>
      </c>
      <c r="N274" t="s">
        <v>149</v>
      </c>
      <c r="O274" s="24">
        <f t="shared" si="26"/>
        <v>3</v>
      </c>
      <c r="P274" s="25" t="str">
        <f t="shared" si="27"/>
        <v>2,</v>
      </c>
      <c r="Q274" s="25" t="str">
        <f t="shared" si="28"/>
        <v>5</v>
      </c>
      <c r="R274" s="26">
        <f t="shared" si="29"/>
        <v>125</v>
      </c>
      <c r="S274" s="26">
        <f t="shared" si="30"/>
        <v>2.0833333333333335</v>
      </c>
    </row>
    <row r="275" spans="1:19" hidden="1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27">
        <v>10.4</v>
      </c>
      <c r="L275" t="s">
        <v>167</v>
      </c>
      <c r="M275" t="s">
        <v>168</v>
      </c>
      <c r="N275" t="s">
        <v>169</v>
      </c>
      <c r="O275" s="24">
        <f t="shared" si="26"/>
        <v>4</v>
      </c>
      <c r="P275" s="25" t="str">
        <f t="shared" si="27"/>
        <v>10</v>
      </c>
      <c r="Q275" s="25" t="str">
        <f t="shared" si="28"/>
        <v>,4</v>
      </c>
      <c r="R275" s="26">
        <f t="shared" si="29"/>
        <v>600.4</v>
      </c>
      <c r="S275" s="26">
        <f t="shared" si="30"/>
        <v>10.006666666666666</v>
      </c>
    </row>
    <row r="276" spans="1:19" hidden="1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27">
        <v>3.2</v>
      </c>
      <c r="L276" t="s">
        <v>194</v>
      </c>
      <c r="M276" t="s">
        <v>195</v>
      </c>
      <c r="N276" t="s">
        <v>169</v>
      </c>
      <c r="O276" s="24">
        <f t="shared" si="26"/>
        <v>3</v>
      </c>
      <c r="P276" s="25" t="str">
        <f t="shared" si="27"/>
        <v>3,</v>
      </c>
      <c r="Q276" s="25" t="str">
        <f t="shared" si="28"/>
        <v>2</v>
      </c>
      <c r="R276" s="26">
        <f t="shared" si="29"/>
        <v>182</v>
      </c>
      <c r="S276" s="26">
        <f t="shared" si="30"/>
        <v>3.0333333333333332</v>
      </c>
    </row>
    <row r="277" spans="1:19" hidden="1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27">
        <v>0.4</v>
      </c>
      <c r="L277" t="s">
        <v>219</v>
      </c>
      <c r="M277" t="s">
        <v>220</v>
      </c>
      <c r="N277" t="s">
        <v>169</v>
      </c>
      <c r="O277" s="24">
        <f t="shared" si="26"/>
        <v>3</v>
      </c>
      <c r="P277" s="25" t="str">
        <f t="shared" si="27"/>
        <v>0,</v>
      </c>
      <c r="Q277" s="25" t="str">
        <f t="shared" si="28"/>
        <v>4</v>
      </c>
      <c r="R277" s="26">
        <f t="shared" si="29"/>
        <v>4</v>
      </c>
      <c r="S277" s="26">
        <f t="shared" si="30"/>
        <v>6.6666666666666666E-2</v>
      </c>
    </row>
    <row r="278" spans="1:19" hidden="1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27">
        <v>2</v>
      </c>
      <c r="L278" t="s">
        <v>221</v>
      </c>
      <c r="M278" t="s">
        <v>222</v>
      </c>
      <c r="N278" t="s">
        <v>223</v>
      </c>
      <c r="O278" s="24">
        <f t="shared" si="26"/>
        <v>1</v>
      </c>
      <c r="P278" s="25" t="str">
        <f t="shared" si="27"/>
        <v>2</v>
      </c>
      <c r="Q278" s="25">
        <f t="shared" si="28"/>
        <v>0</v>
      </c>
      <c r="R278" s="26">
        <f t="shared" si="29"/>
        <v>120</v>
      </c>
      <c r="S278" s="26">
        <f t="shared" si="30"/>
        <v>2</v>
      </c>
    </row>
    <row r="279" spans="1:19" hidden="1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27">
        <v>0.25</v>
      </c>
      <c r="L279" t="s">
        <v>224</v>
      </c>
      <c r="M279" t="s">
        <v>225</v>
      </c>
      <c r="N279" t="s">
        <v>223</v>
      </c>
      <c r="O279" s="24">
        <f t="shared" si="26"/>
        <v>4</v>
      </c>
      <c r="P279" s="25" t="str">
        <f t="shared" si="27"/>
        <v>0,</v>
      </c>
      <c r="Q279" s="25" t="str">
        <f t="shared" si="28"/>
        <v>25</v>
      </c>
      <c r="R279" s="26">
        <f t="shared" si="29"/>
        <v>25</v>
      </c>
      <c r="S279" s="26">
        <f t="shared" si="30"/>
        <v>0.41666666666666669</v>
      </c>
    </row>
    <row r="280" spans="1:19" hidden="1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27">
        <v>5</v>
      </c>
      <c r="L280" t="s">
        <v>174</v>
      </c>
      <c r="M280" t="s">
        <v>175</v>
      </c>
      <c r="N280" t="s">
        <v>139</v>
      </c>
      <c r="O280" s="24">
        <f t="shared" si="26"/>
        <v>1</v>
      </c>
      <c r="P280" s="25" t="str">
        <f t="shared" si="27"/>
        <v>5</v>
      </c>
      <c r="Q280" s="25">
        <f t="shared" si="28"/>
        <v>0</v>
      </c>
      <c r="R280" s="26">
        <f t="shared" si="29"/>
        <v>300</v>
      </c>
      <c r="S280" s="26">
        <f t="shared" si="30"/>
        <v>5</v>
      </c>
    </row>
    <row r="281" spans="1:19" hidden="1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27">
        <v>2.35</v>
      </c>
      <c r="L281" t="s">
        <v>164</v>
      </c>
      <c r="M281" t="s">
        <v>165</v>
      </c>
      <c r="N281" t="s">
        <v>166</v>
      </c>
      <c r="O281" s="24">
        <f t="shared" si="26"/>
        <v>4</v>
      </c>
      <c r="P281" s="25" t="str">
        <f t="shared" si="27"/>
        <v>2,</v>
      </c>
      <c r="Q281" s="25" t="str">
        <f t="shared" si="28"/>
        <v>35</v>
      </c>
      <c r="R281" s="26">
        <f t="shared" si="29"/>
        <v>155</v>
      </c>
      <c r="S281" s="26">
        <f t="shared" si="30"/>
        <v>2.5833333333333335</v>
      </c>
    </row>
    <row r="282" spans="1:19" hidden="1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27">
        <v>0.6</v>
      </c>
      <c r="L282" t="s">
        <v>170</v>
      </c>
      <c r="M282" t="s">
        <v>171</v>
      </c>
      <c r="N282" t="s">
        <v>54</v>
      </c>
      <c r="O282" s="24">
        <f t="shared" si="26"/>
        <v>3</v>
      </c>
      <c r="P282" s="25" t="str">
        <f t="shared" si="27"/>
        <v>0,</v>
      </c>
      <c r="Q282" s="25" t="str">
        <f t="shared" si="28"/>
        <v>6</v>
      </c>
      <c r="R282" s="26">
        <f t="shared" si="29"/>
        <v>6</v>
      </c>
      <c r="S282" s="26">
        <f t="shared" si="30"/>
        <v>0.1</v>
      </c>
    </row>
    <row r="283" spans="1:19" hidden="1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27">
        <v>2.1</v>
      </c>
      <c r="L283" t="s">
        <v>42</v>
      </c>
      <c r="M283" t="s">
        <v>43</v>
      </c>
      <c r="N283" t="s">
        <v>44</v>
      </c>
      <c r="O283" s="24">
        <f t="shared" si="26"/>
        <v>3</v>
      </c>
      <c r="P283" s="25" t="str">
        <f t="shared" si="27"/>
        <v>2,</v>
      </c>
      <c r="Q283" s="25" t="str">
        <f t="shared" si="28"/>
        <v>1</v>
      </c>
      <c r="R283" s="26">
        <f t="shared" si="29"/>
        <v>121</v>
      </c>
      <c r="S283" s="26">
        <f t="shared" si="30"/>
        <v>2.0166666666666666</v>
      </c>
    </row>
    <row r="284" spans="1:19" hidden="1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27">
        <v>1.1000000000000001</v>
      </c>
      <c r="L284" t="s">
        <v>19</v>
      </c>
      <c r="M284" t="s">
        <v>20</v>
      </c>
      <c r="N284" t="s">
        <v>21</v>
      </c>
      <c r="O284" s="24">
        <f t="shared" si="26"/>
        <v>3</v>
      </c>
      <c r="P284" s="25" t="str">
        <f t="shared" si="27"/>
        <v>1,</v>
      </c>
      <c r="Q284" s="25" t="str">
        <f t="shared" si="28"/>
        <v>1</v>
      </c>
      <c r="R284" s="26">
        <f t="shared" si="29"/>
        <v>61</v>
      </c>
      <c r="S284" s="26">
        <f t="shared" si="30"/>
        <v>1.0166666666666666</v>
      </c>
    </row>
    <row r="285" spans="1:19" hidden="1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27">
        <v>1.55</v>
      </c>
      <c r="L285" t="s">
        <v>22</v>
      </c>
      <c r="M285" t="s">
        <v>23</v>
      </c>
      <c r="N285" t="s">
        <v>24</v>
      </c>
      <c r="O285" s="24">
        <f t="shared" si="26"/>
        <v>4</v>
      </c>
      <c r="P285" s="25" t="str">
        <f t="shared" si="27"/>
        <v>1,</v>
      </c>
      <c r="Q285" s="25" t="str">
        <f t="shared" si="28"/>
        <v>55</v>
      </c>
      <c r="R285" s="26">
        <f t="shared" si="29"/>
        <v>115</v>
      </c>
      <c r="S285" s="26">
        <f t="shared" si="30"/>
        <v>1.9166666666666667</v>
      </c>
    </row>
    <row r="286" spans="1:19" hidden="1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27">
        <v>0.35</v>
      </c>
      <c r="L286" t="s">
        <v>190</v>
      </c>
      <c r="M286" t="s">
        <v>191</v>
      </c>
      <c r="N286" t="s">
        <v>186</v>
      </c>
      <c r="O286" s="24">
        <f t="shared" si="26"/>
        <v>4</v>
      </c>
      <c r="P286" s="25" t="str">
        <f t="shared" si="27"/>
        <v>0,</v>
      </c>
      <c r="Q286" s="25" t="str">
        <f t="shared" si="28"/>
        <v>35</v>
      </c>
      <c r="R286" s="26">
        <f t="shared" si="29"/>
        <v>35</v>
      </c>
      <c r="S286" s="26">
        <f t="shared" si="30"/>
        <v>0.58333333333333337</v>
      </c>
    </row>
    <row r="287" spans="1:19" hidden="1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27">
        <v>2</v>
      </c>
      <c r="L287" t="s">
        <v>116</v>
      </c>
      <c r="M287" t="s">
        <v>117</v>
      </c>
      <c r="N287" t="s">
        <v>118</v>
      </c>
      <c r="O287" s="24">
        <f t="shared" si="26"/>
        <v>1</v>
      </c>
      <c r="P287" s="25" t="str">
        <f t="shared" si="27"/>
        <v>2</v>
      </c>
      <c r="Q287" s="25">
        <f t="shared" si="28"/>
        <v>0</v>
      </c>
      <c r="R287" s="26">
        <f t="shared" si="29"/>
        <v>120</v>
      </c>
      <c r="S287" s="26">
        <f t="shared" si="30"/>
        <v>2</v>
      </c>
    </row>
    <row r="288" spans="1:19" hidden="1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27">
        <v>2.15</v>
      </c>
      <c r="L288" t="s">
        <v>31</v>
      </c>
      <c r="M288" t="s">
        <v>32</v>
      </c>
      <c r="N288" t="s">
        <v>33</v>
      </c>
      <c r="O288" s="24">
        <f t="shared" si="26"/>
        <v>4</v>
      </c>
      <c r="P288" s="25" t="str">
        <f t="shared" si="27"/>
        <v>2,</v>
      </c>
      <c r="Q288" s="25" t="str">
        <f t="shared" si="28"/>
        <v>15</v>
      </c>
      <c r="R288" s="26">
        <f t="shared" si="29"/>
        <v>135</v>
      </c>
      <c r="S288" s="26">
        <f t="shared" si="30"/>
        <v>2.25</v>
      </c>
    </row>
    <row r="289" spans="1:19" hidden="1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27">
        <v>7.05</v>
      </c>
      <c r="L289" t="s">
        <v>167</v>
      </c>
      <c r="M289" t="s">
        <v>168</v>
      </c>
      <c r="N289" t="s">
        <v>169</v>
      </c>
      <c r="O289" s="24">
        <f t="shared" si="26"/>
        <v>4</v>
      </c>
      <c r="P289" s="25" t="str">
        <f t="shared" si="27"/>
        <v>7,</v>
      </c>
      <c r="Q289" s="25" t="str">
        <f t="shared" si="28"/>
        <v>05</v>
      </c>
      <c r="R289" s="26">
        <f t="shared" si="29"/>
        <v>425</v>
      </c>
      <c r="S289" s="26">
        <f t="shared" si="30"/>
        <v>7.083333333333333</v>
      </c>
    </row>
    <row r="290" spans="1:19" hidden="1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27">
        <v>6.05</v>
      </c>
      <c r="L290" t="s">
        <v>194</v>
      </c>
      <c r="M290" t="s">
        <v>195</v>
      </c>
      <c r="N290" t="s">
        <v>169</v>
      </c>
      <c r="O290" s="24">
        <f t="shared" si="26"/>
        <v>4</v>
      </c>
      <c r="P290" s="25" t="str">
        <f t="shared" si="27"/>
        <v>6,</v>
      </c>
      <c r="Q290" s="25" t="str">
        <f t="shared" si="28"/>
        <v>05</v>
      </c>
      <c r="R290" s="26">
        <f t="shared" si="29"/>
        <v>365</v>
      </c>
      <c r="S290" s="26">
        <f t="shared" si="30"/>
        <v>6.083333333333333</v>
      </c>
    </row>
    <row r="291" spans="1:19" hidden="1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27">
        <v>2.15</v>
      </c>
      <c r="L291" t="s">
        <v>221</v>
      </c>
      <c r="M291" t="s">
        <v>222</v>
      </c>
      <c r="N291" t="s">
        <v>223</v>
      </c>
      <c r="O291" s="24">
        <f t="shared" si="26"/>
        <v>4</v>
      </c>
      <c r="P291" s="25" t="str">
        <f t="shared" si="27"/>
        <v>2,</v>
      </c>
      <c r="Q291" s="25" t="str">
        <f t="shared" si="28"/>
        <v>15</v>
      </c>
      <c r="R291" s="26">
        <f t="shared" si="29"/>
        <v>135</v>
      </c>
      <c r="S291" s="26">
        <f t="shared" si="30"/>
        <v>2.25</v>
      </c>
    </row>
    <row r="292" spans="1:19" hidden="1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27">
        <v>0.35</v>
      </c>
      <c r="L292" t="s">
        <v>224</v>
      </c>
      <c r="M292" t="s">
        <v>225</v>
      </c>
      <c r="N292" t="s">
        <v>223</v>
      </c>
      <c r="O292" s="24">
        <f t="shared" si="26"/>
        <v>4</v>
      </c>
      <c r="P292" s="25" t="str">
        <f t="shared" si="27"/>
        <v>0,</v>
      </c>
      <c r="Q292" s="25" t="str">
        <f t="shared" si="28"/>
        <v>35</v>
      </c>
      <c r="R292" s="26">
        <f t="shared" si="29"/>
        <v>35</v>
      </c>
      <c r="S292" s="26">
        <f t="shared" si="30"/>
        <v>0.58333333333333337</v>
      </c>
    </row>
    <row r="293" spans="1:19" hidden="1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27">
        <v>1.5</v>
      </c>
      <c r="L293" t="s">
        <v>134</v>
      </c>
      <c r="M293" t="s">
        <v>135</v>
      </c>
      <c r="N293" t="s">
        <v>136</v>
      </c>
      <c r="O293" s="24">
        <f t="shared" si="26"/>
        <v>3</v>
      </c>
      <c r="P293" s="25" t="str">
        <f t="shared" si="27"/>
        <v>1,</v>
      </c>
      <c r="Q293" s="25" t="str">
        <f t="shared" si="28"/>
        <v>5</v>
      </c>
      <c r="R293" s="26">
        <f t="shared" si="29"/>
        <v>65</v>
      </c>
      <c r="S293" s="26">
        <f t="shared" si="30"/>
        <v>1.0833333333333333</v>
      </c>
    </row>
    <row r="294" spans="1:19" hidden="1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27">
        <v>2.35</v>
      </c>
      <c r="L294" t="s">
        <v>137</v>
      </c>
      <c r="M294" t="s">
        <v>138</v>
      </c>
      <c r="N294" t="s">
        <v>139</v>
      </c>
      <c r="O294" s="24">
        <f t="shared" si="26"/>
        <v>4</v>
      </c>
      <c r="P294" s="25" t="str">
        <f t="shared" si="27"/>
        <v>2,</v>
      </c>
      <c r="Q294" s="25" t="str">
        <f t="shared" si="28"/>
        <v>35</v>
      </c>
      <c r="R294" s="26">
        <f t="shared" si="29"/>
        <v>155</v>
      </c>
      <c r="S294" s="26">
        <f t="shared" si="30"/>
        <v>2.5833333333333335</v>
      </c>
    </row>
    <row r="295" spans="1:19" hidden="1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27">
        <v>1.25</v>
      </c>
      <c r="L295" t="s">
        <v>174</v>
      </c>
      <c r="M295" t="s">
        <v>175</v>
      </c>
      <c r="N295" t="s">
        <v>139</v>
      </c>
      <c r="O295" s="24">
        <f t="shared" si="26"/>
        <v>4</v>
      </c>
      <c r="P295" s="25" t="str">
        <f t="shared" si="27"/>
        <v>1,</v>
      </c>
      <c r="Q295" s="25" t="str">
        <f t="shared" si="28"/>
        <v>25</v>
      </c>
      <c r="R295" s="26">
        <f t="shared" si="29"/>
        <v>85</v>
      </c>
      <c r="S295" s="26">
        <f t="shared" si="30"/>
        <v>1.4166666666666667</v>
      </c>
    </row>
    <row r="296" spans="1:19" hidden="1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27">
        <v>1.1499999999999999</v>
      </c>
      <c r="L296" t="s">
        <v>104</v>
      </c>
      <c r="M296" t="s">
        <v>105</v>
      </c>
      <c r="N296" t="s">
        <v>106</v>
      </c>
      <c r="O296" s="24">
        <f t="shared" si="26"/>
        <v>4</v>
      </c>
      <c r="P296" s="25" t="str">
        <f t="shared" si="27"/>
        <v>1,</v>
      </c>
      <c r="Q296" s="25" t="str">
        <f t="shared" si="28"/>
        <v>15</v>
      </c>
      <c r="R296" s="26">
        <f t="shared" si="29"/>
        <v>75</v>
      </c>
      <c r="S296" s="26">
        <f t="shared" si="30"/>
        <v>1.25</v>
      </c>
    </row>
    <row r="297" spans="1:19" hidden="1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27">
        <v>2.2000000000000002</v>
      </c>
      <c r="L297" t="s">
        <v>121</v>
      </c>
      <c r="M297" t="s">
        <v>122</v>
      </c>
      <c r="N297" t="s">
        <v>123</v>
      </c>
      <c r="O297" s="24">
        <f t="shared" si="26"/>
        <v>3</v>
      </c>
      <c r="P297" s="25" t="str">
        <f t="shared" si="27"/>
        <v>2,</v>
      </c>
      <c r="Q297" s="25" t="str">
        <f t="shared" si="28"/>
        <v>2</v>
      </c>
      <c r="R297" s="26">
        <f t="shared" si="29"/>
        <v>122</v>
      </c>
      <c r="S297" s="26">
        <f t="shared" si="30"/>
        <v>2.0333333333333332</v>
      </c>
    </row>
    <row r="298" spans="1:19" hidden="1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27">
        <v>1.1000000000000001</v>
      </c>
      <c r="L298" t="s">
        <v>116</v>
      </c>
      <c r="M298" t="s">
        <v>117</v>
      </c>
      <c r="N298" t="s">
        <v>118</v>
      </c>
      <c r="O298" s="24">
        <f t="shared" si="26"/>
        <v>3</v>
      </c>
      <c r="P298" s="25" t="str">
        <f t="shared" si="27"/>
        <v>1,</v>
      </c>
      <c r="Q298" s="25" t="str">
        <f t="shared" si="28"/>
        <v>1</v>
      </c>
      <c r="R298" s="26">
        <f t="shared" si="29"/>
        <v>61</v>
      </c>
      <c r="S298" s="26">
        <f t="shared" si="30"/>
        <v>1.0166666666666666</v>
      </c>
    </row>
    <row r="299" spans="1:19" hidden="1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27">
        <v>2</v>
      </c>
      <c r="L299" t="s">
        <v>147</v>
      </c>
      <c r="M299" t="s">
        <v>148</v>
      </c>
      <c r="N299" t="s">
        <v>149</v>
      </c>
      <c r="O299" s="24">
        <f t="shared" si="26"/>
        <v>1</v>
      </c>
      <c r="P299" s="25" t="str">
        <f t="shared" si="27"/>
        <v>2</v>
      </c>
      <c r="Q299" s="25">
        <f t="shared" si="28"/>
        <v>0</v>
      </c>
      <c r="R299" s="26">
        <f t="shared" si="29"/>
        <v>120</v>
      </c>
      <c r="S299" s="26">
        <f t="shared" si="30"/>
        <v>2</v>
      </c>
    </row>
    <row r="300" spans="1:19" hidden="1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27">
        <v>1.55</v>
      </c>
      <c r="L300" t="s">
        <v>231</v>
      </c>
      <c r="M300" t="s">
        <v>232</v>
      </c>
      <c r="N300" t="s">
        <v>149</v>
      </c>
      <c r="O300" s="24">
        <f t="shared" si="26"/>
        <v>4</v>
      </c>
      <c r="P300" s="25" t="str">
        <f t="shared" si="27"/>
        <v>1,</v>
      </c>
      <c r="Q300" s="25" t="str">
        <f t="shared" si="28"/>
        <v>55</v>
      </c>
      <c r="R300" s="26">
        <f t="shared" si="29"/>
        <v>115</v>
      </c>
      <c r="S300" s="26">
        <f t="shared" si="30"/>
        <v>1.9166666666666667</v>
      </c>
    </row>
    <row r="301" spans="1:19" hidden="1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27">
        <v>2.4</v>
      </c>
      <c r="L301" t="s">
        <v>217</v>
      </c>
      <c r="M301" t="s">
        <v>218</v>
      </c>
      <c r="N301" t="s">
        <v>149</v>
      </c>
      <c r="O301" s="24">
        <f t="shared" si="26"/>
        <v>3</v>
      </c>
      <c r="P301" s="25" t="str">
        <f t="shared" si="27"/>
        <v>2,</v>
      </c>
      <c r="Q301" s="25" t="str">
        <f t="shared" si="28"/>
        <v>4</v>
      </c>
      <c r="R301" s="26">
        <f t="shared" si="29"/>
        <v>124</v>
      </c>
      <c r="S301" s="26">
        <f t="shared" si="30"/>
        <v>2.0666666666666669</v>
      </c>
    </row>
    <row r="302" spans="1:19" hidden="1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27">
        <v>1.2</v>
      </c>
      <c r="L302" t="s">
        <v>194</v>
      </c>
      <c r="M302" t="s">
        <v>195</v>
      </c>
      <c r="N302" t="s">
        <v>169</v>
      </c>
      <c r="O302" s="24">
        <f t="shared" si="26"/>
        <v>3</v>
      </c>
      <c r="P302" s="25" t="str">
        <f t="shared" si="27"/>
        <v>1,</v>
      </c>
      <c r="Q302" s="25" t="str">
        <f t="shared" si="28"/>
        <v>2</v>
      </c>
      <c r="R302" s="26">
        <f t="shared" si="29"/>
        <v>62</v>
      </c>
      <c r="S302" s="26">
        <f t="shared" si="30"/>
        <v>1.0333333333333334</v>
      </c>
    </row>
    <row r="303" spans="1:19" hidden="1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27">
        <v>2.5</v>
      </c>
      <c r="L303" t="s">
        <v>134</v>
      </c>
      <c r="M303" t="s">
        <v>135</v>
      </c>
      <c r="N303" t="s">
        <v>136</v>
      </c>
      <c r="O303" s="24">
        <f t="shared" si="26"/>
        <v>3</v>
      </c>
      <c r="P303" s="25" t="str">
        <f t="shared" si="27"/>
        <v>2,</v>
      </c>
      <c r="Q303" s="25" t="str">
        <f t="shared" si="28"/>
        <v>5</v>
      </c>
      <c r="R303" s="26">
        <f t="shared" si="29"/>
        <v>125</v>
      </c>
      <c r="S303" s="26">
        <f t="shared" si="30"/>
        <v>2.0833333333333335</v>
      </c>
    </row>
    <row r="304" spans="1:19" hidden="1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27">
        <v>2.4</v>
      </c>
      <c r="L304" t="s">
        <v>174</v>
      </c>
      <c r="M304" t="s">
        <v>175</v>
      </c>
      <c r="N304" t="s">
        <v>139</v>
      </c>
      <c r="O304" s="24">
        <f t="shared" si="26"/>
        <v>3</v>
      </c>
      <c r="P304" s="25" t="str">
        <f t="shared" si="27"/>
        <v>2,</v>
      </c>
      <c r="Q304" s="25" t="str">
        <f t="shared" si="28"/>
        <v>4</v>
      </c>
      <c r="R304" s="26">
        <f t="shared" si="29"/>
        <v>124</v>
      </c>
      <c r="S304" s="26">
        <f t="shared" si="30"/>
        <v>2.0666666666666669</v>
      </c>
    </row>
    <row r="305" spans="1:19" hidden="1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27">
        <v>1</v>
      </c>
      <c r="L305" t="s">
        <v>42</v>
      </c>
      <c r="M305" t="s">
        <v>43</v>
      </c>
      <c r="N305" t="s">
        <v>44</v>
      </c>
      <c r="O305" s="24">
        <f t="shared" si="26"/>
        <v>1</v>
      </c>
      <c r="P305" s="25" t="str">
        <f t="shared" si="27"/>
        <v>1</v>
      </c>
      <c r="Q305" s="25">
        <f t="shared" si="28"/>
        <v>0</v>
      </c>
      <c r="R305" s="26">
        <f t="shared" si="29"/>
        <v>60</v>
      </c>
      <c r="S305" s="26">
        <f t="shared" si="30"/>
        <v>1</v>
      </c>
    </row>
    <row r="306" spans="1:19" hidden="1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27">
        <v>0.3</v>
      </c>
      <c r="L306" t="s">
        <v>22</v>
      </c>
      <c r="M306" t="s">
        <v>23</v>
      </c>
      <c r="N306" t="s">
        <v>24</v>
      </c>
      <c r="O306" s="24">
        <f t="shared" si="26"/>
        <v>3</v>
      </c>
      <c r="P306" s="25" t="str">
        <f t="shared" si="27"/>
        <v>0,</v>
      </c>
      <c r="Q306" s="25" t="str">
        <f t="shared" si="28"/>
        <v>3</v>
      </c>
      <c r="R306" s="26">
        <f t="shared" si="29"/>
        <v>3</v>
      </c>
      <c r="S306" s="26">
        <f t="shared" si="30"/>
        <v>0.05</v>
      </c>
    </row>
    <row r="307" spans="1:19" hidden="1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27">
        <v>1.25</v>
      </c>
      <c r="L307" t="s">
        <v>190</v>
      </c>
      <c r="M307" t="s">
        <v>191</v>
      </c>
      <c r="N307" t="s">
        <v>186</v>
      </c>
      <c r="O307" s="24">
        <f t="shared" si="26"/>
        <v>4</v>
      </c>
      <c r="P307" s="25" t="str">
        <f t="shared" si="27"/>
        <v>1,</v>
      </c>
      <c r="Q307" s="25" t="str">
        <f t="shared" si="28"/>
        <v>25</v>
      </c>
      <c r="R307" s="26">
        <f t="shared" si="29"/>
        <v>85</v>
      </c>
      <c r="S307" s="26">
        <f t="shared" si="30"/>
        <v>1.4166666666666667</v>
      </c>
    </row>
    <row r="308" spans="1:19" hidden="1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27">
        <v>2</v>
      </c>
      <c r="L308" t="s">
        <v>31</v>
      </c>
      <c r="M308" t="s">
        <v>32</v>
      </c>
      <c r="N308" t="s">
        <v>33</v>
      </c>
      <c r="O308" s="24">
        <f t="shared" si="26"/>
        <v>1</v>
      </c>
      <c r="P308" s="25" t="str">
        <f t="shared" si="27"/>
        <v>2</v>
      </c>
      <c r="Q308" s="25">
        <f t="shared" si="28"/>
        <v>0</v>
      </c>
      <c r="R308" s="26">
        <f t="shared" si="29"/>
        <v>120</v>
      </c>
      <c r="S308" s="26">
        <f t="shared" si="30"/>
        <v>2</v>
      </c>
    </row>
    <row r="309" spans="1:19" hidden="1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27">
        <v>6.15</v>
      </c>
      <c r="L309" t="s">
        <v>147</v>
      </c>
      <c r="M309" t="s">
        <v>148</v>
      </c>
      <c r="N309" t="s">
        <v>149</v>
      </c>
      <c r="O309" s="24">
        <f t="shared" si="26"/>
        <v>4</v>
      </c>
      <c r="P309" s="25" t="str">
        <f t="shared" si="27"/>
        <v>6,</v>
      </c>
      <c r="Q309" s="25" t="str">
        <f t="shared" si="28"/>
        <v>15</v>
      </c>
      <c r="R309" s="26">
        <f t="shared" si="29"/>
        <v>375</v>
      </c>
      <c r="S309" s="26">
        <f t="shared" si="30"/>
        <v>6.25</v>
      </c>
    </row>
    <row r="310" spans="1:19" hidden="1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27">
        <v>2.2999999999999998</v>
      </c>
      <c r="L310" t="s">
        <v>240</v>
      </c>
      <c r="M310" t="s">
        <v>241</v>
      </c>
      <c r="N310" t="s">
        <v>149</v>
      </c>
      <c r="O310" s="24">
        <f t="shared" si="26"/>
        <v>3</v>
      </c>
      <c r="P310" s="25" t="str">
        <f t="shared" si="27"/>
        <v>2,</v>
      </c>
      <c r="Q310" s="25" t="str">
        <f t="shared" si="28"/>
        <v>3</v>
      </c>
      <c r="R310" s="26">
        <f t="shared" si="29"/>
        <v>123</v>
      </c>
      <c r="S310" s="26">
        <f t="shared" si="30"/>
        <v>2.0499999999999998</v>
      </c>
    </row>
    <row r="311" spans="1:19" hidden="1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27">
        <v>3.35</v>
      </c>
      <c r="L311" t="s">
        <v>217</v>
      </c>
      <c r="M311" t="s">
        <v>218</v>
      </c>
      <c r="N311" t="s">
        <v>149</v>
      </c>
      <c r="O311" s="24">
        <f t="shared" si="26"/>
        <v>4</v>
      </c>
      <c r="P311" s="25" t="str">
        <f t="shared" si="27"/>
        <v>3,</v>
      </c>
      <c r="Q311" s="25" t="str">
        <f t="shared" si="28"/>
        <v>35</v>
      </c>
      <c r="R311" s="26">
        <f t="shared" si="29"/>
        <v>215</v>
      </c>
      <c r="S311" s="26">
        <f t="shared" si="30"/>
        <v>3.5833333333333335</v>
      </c>
    </row>
    <row r="312" spans="1:19" hidden="1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27">
        <v>7.1</v>
      </c>
      <c r="L312" t="s">
        <v>167</v>
      </c>
      <c r="M312" t="s">
        <v>168</v>
      </c>
      <c r="N312" t="s">
        <v>169</v>
      </c>
      <c r="O312" s="24">
        <f t="shared" si="26"/>
        <v>3</v>
      </c>
      <c r="P312" s="25" t="str">
        <f t="shared" si="27"/>
        <v>7,</v>
      </c>
      <c r="Q312" s="25" t="str">
        <f t="shared" si="28"/>
        <v>1</v>
      </c>
      <c r="R312" s="26">
        <f t="shared" si="29"/>
        <v>421</v>
      </c>
      <c r="S312" s="26">
        <f t="shared" si="30"/>
        <v>7.0166666666666666</v>
      </c>
    </row>
    <row r="313" spans="1:19" hidden="1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27">
        <v>3.25</v>
      </c>
      <c r="L313" t="s">
        <v>194</v>
      </c>
      <c r="M313" t="s">
        <v>195</v>
      </c>
      <c r="N313" t="s">
        <v>169</v>
      </c>
      <c r="O313" s="24">
        <f t="shared" si="26"/>
        <v>4</v>
      </c>
      <c r="P313" s="25" t="str">
        <f t="shared" si="27"/>
        <v>3,</v>
      </c>
      <c r="Q313" s="25" t="str">
        <f t="shared" si="28"/>
        <v>25</v>
      </c>
      <c r="R313" s="26">
        <f t="shared" si="29"/>
        <v>205</v>
      </c>
      <c r="S313" s="26">
        <f t="shared" si="30"/>
        <v>3.4166666666666665</v>
      </c>
    </row>
    <row r="314" spans="1:19" hidden="1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27">
        <v>0.5</v>
      </c>
      <c r="L314" t="s">
        <v>219</v>
      </c>
      <c r="M314" t="s">
        <v>220</v>
      </c>
      <c r="N314" t="s">
        <v>169</v>
      </c>
      <c r="O314" s="24">
        <f t="shared" si="26"/>
        <v>3</v>
      </c>
      <c r="P314" s="25" t="str">
        <f t="shared" si="27"/>
        <v>0,</v>
      </c>
      <c r="Q314" s="25" t="str">
        <f t="shared" si="28"/>
        <v>5</v>
      </c>
      <c r="R314" s="26">
        <f t="shared" si="29"/>
        <v>5</v>
      </c>
      <c r="S314" s="26">
        <f t="shared" si="30"/>
        <v>8.3333333333333329E-2</v>
      </c>
    </row>
    <row r="315" spans="1:19" hidden="1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27">
        <v>13.54</v>
      </c>
      <c r="L315" t="s">
        <v>134</v>
      </c>
      <c r="M315" t="s">
        <v>135</v>
      </c>
      <c r="N315" t="s">
        <v>136</v>
      </c>
      <c r="O315" s="24">
        <f t="shared" si="26"/>
        <v>5</v>
      </c>
      <c r="P315" s="25" t="str">
        <f t="shared" si="27"/>
        <v>13</v>
      </c>
      <c r="Q315" s="25" t="str">
        <f t="shared" si="28"/>
        <v>,54</v>
      </c>
      <c r="R315" s="26">
        <f t="shared" si="29"/>
        <v>780.54</v>
      </c>
      <c r="S315" s="26">
        <f t="shared" si="30"/>
        <v>13.008999999999999</v>
      </c>
    </row>
    <row r="316" spans="1:19" hidden="1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27">
        <v>7</v>
      </c>
      <c r="L316" t="s">
        <v>174</v>
      </c>
      <c r="M316" t="s">
        <v>175</v>
      </c>
      <c r="N316" t="s">
        <v>139</v>
      </c>
      <c r="O316" s="24">
        <f t="shared" si="26"/>
        <v>1</v>
      </c>
      <c r="P316" s="25" t="str">
        <f t="shared" si="27"/>
        <v>7</v>
      </c>
      <c r="Q316" s="25">
        <f t="shared" si="28"/>
        <v>0</v>
      </c>
      <c r="R316" s="26">
        <f t="shared" si="29"/>
        <v>420</v>
      </c>
      <c r="S316" s="26">
        <f t="shared" si="30"/>
        <v>7</v>
      </c>
    </row>
    <row r="317" spans="1:19" hidden="1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27">
        <v>1.3</v>
      </c>
      <c r="L317" t="s">
        <v>244</v>
      </c>
      <c r="M317" t="s">
        <v>245</v>
      </c>
      <c r="N317" t="s">
        <v>36</v>
      </c>
      <c r="O317" s="24">
        <f t="shared" si="26"/>
        <v>3</v>
      </c>
      <c r="P317" s="25" t="str">
        <f t="shared" si="27"/>
        <v>1,</v>
      </c>
      <c r="Q317" s="25" t="str">
        <f t="shared" si="28"/>
        <v>3</v>
      </c>
      <c r="R317" s="26">
        <f t="shared" si="29"/>
        <v>63</v>
      </c>
      <c r="S317" s="26">
        <f t="shared" si="30"/>
        <v>1.05</v>
      </c>
    </row>
    <row r="318" spans="1:19" hidden="1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27">
        <v>1.5</v>
      </c>
      <c r="L318" t="s">
        <v>167</v>
      </c>
      <c r="M318" t="s">
        <v>168</v>
      </c>
      <c r="N318" t="s">
        <v>169</v>
      </c>
      <c r="O318" s="24">
        <f t="shared" si="26"/>
        <v>3</v>
      </c>
      <c r="P318" s="25" t="str">
        <f t="shared" si="27"/>
        <v>1,</v>
      </c>
      <c r="Q318" s="25" t="str">
        <f t="shared" si="28"/>
        <v>5</v>
      </c>
      <c r="R318" s="26">
        <f t="shared" si="29"/>
        <v>65</v>
      </c>
      <c r="S318" s="26">
        <f t="shared" si="30"/>
        <v>1.0833333333333333</v>
      </c>
    </row>
    <row r="319" spans="1:19" hidden="1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27">
        <v>4.0999999999999996</v>
      </c>
      <c r="L319" t="s">
        <v>246</v>
      </c>
      <c r="M319" t="s">
        <v>247</v>
      </c>
      <c r="N319" t="s">
        <v>248</v>
      </c>
      <c r="O319" s="24">
        <f t="shared" si="26"/>
        <v>3</v>
      </c>
      <c r="P319" s="25" t="str">
        <f t="shared" si="27"/>
        <v>4,</v>
      </c>
      <c r="Q319" s="25" t="str">
        <f t="shared" si="28"/>
        <v>1</v>
      </c>
      <c r="R319" s="26">
        <f t="shared" si="29"/>
        <v>241</v>
      </c>
      <c r="S319" s="26">
        <f t="shared" si="30"/>
        <v>4.0166666666666666</v>
      </c>
    </row>
    <row r="320" spans="1:19" hidden="1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27">
        <v>1</v>
      </c>
      <c r="L320" t="s">
        <v>249</v>
      </c>
      <c r="M320" t="s">
        <v>250</v>
      </c>
      <c r="N320" t="s">
        <v>186</v>
      </c>
      <c r="O320" s="24">
        <f t="shared" si="26"/>
        <v>1</v>
      </c>
      <c r="P320" s="25" t="str">
        <f t="shared" si="27"/>
        <v>1</v>
      </c>
      <c r="Q320" s="25">
        <f t="shared" si="28"/>
        <v>0</v>
      </c>
      <c r="R320" s="26">
        <f t="shared" si="29"/>
        <v>60</v>
      </c>
      <c r="S320" s="26">
        <f t="shared" si="30"/>
        <v>1</v>
      </c>
    </row>
    <row r="321" spans="1:19" hidden="1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27">
        <v>3.35</v>
      </c>
      <c r="L321" t="s">
        <v>142</v>
      </c>
      <c r="M321" t="s">
        <v>143</v>
      </c>
      <c r="N321" t="s">
        <v>133</v>
      </c>
      <c r="O321" s="24">
        <f t="shared" si="26"/>
        <v>4</v>
      </c>
      <c r="P321" s="25" t="str">
        <f t="shared" si="27"/>
        <v>3,</v>
      </c>
      <c r="Q321" s="25" t="str">
        <f t="shared" si="28"/>
        <v>35</v>
      </c>
      <c r="R321" s="26">
        <f t="shared" si="29"/>
        <v>215</v>
      </c>
      <c r="S321" s="26">
        <f t="shared" si="30"/>
        <v>3.5833333333333335</v>
      </c>
    </row>
    <row r="322" spans="1:19" hidden="1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si="25"/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27">
        <v>2.4</v>
      </c>
      <c r="L322" t="s">
        <v>240</v>
      </c>
      <c r="M322" t="s">
        <v>241</v>
      </c>
      <c r="N322" t="s">
        <v>149</v>
      </c>
      <c r="O322" s="24">
        <f t="shared" si="26"/>
        <v>3</v>
      </c>
      <c r="P322" s="25" t="str">
        <f t="shared" si="27"/>
        <v>2,</v>
      </c>
      <c r="Q322" s="25" t="str">
        <f t="shared" si="28"/>
        <v>4</v>
      </c>
      <c r="R322" s="26">
        <f t="shared" si="29"/>
        <v>124</v>
      </c>
      <c r="S322" s="26">
        <f t="shared" si="30"/>
        <v>2.0666666666666669</v>
      </c>
    </row>
    <row r="323" spans="1:19" hidden="1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ref="E323:E386" si="31">TEXT(C323,"mmmm")</f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27">
        <v>2</v>
      </c>
      <c r="L323" t="s">
        <v>167</v>
      </c>
      <c r="M323" t="s">
        <v>168</v>
      </c>
      <c r="N323" t="s">
        <v>169</v>
      </c>
      <c r="O323" s="24">
        <f t="shared" ref="O323:O386" si="32">LEN($K323)</f>
        <v>1</v>
      </c>
      <c r="P323" s="25" t="str">
        <f t="shared" ref="P323:P386" si="33">IF(O323="1",$K323,IF(O323=2,LEFT($K323,2),LEFT($K323,2)))</f>
        <v>2</v>
      </c>
      <c r="Q323" s="25">
        <f t="shared" ref="Q323:Q386" si="34">IF(O323&lt;=2,0,MID($K323,3,3))</f>
        <v>0</v>
      </c>
      <c r="R323" s="26">
        <f t="shared" ref="R323:R386" si="35">+(P323*60)+Q323</f>
        <v>120</v>
      </c>
      <c r="S323" s="26">
        <f t="shared" ref="S323:S386" si="36">+R323/60</f>
        <v>2</v>
      </c>
    </row>
    <row r="324" spans="1:19" hidden="1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27">
        <v>2.2000000000000002</v>
      </c>
      <c r="L324" t="s">
        <v>194</v>
      </c>
      <c r="M324" t="s">
        <v>195</v>
      </c>
      <c r="N324" t="s">
        <v>169</v>
      </c>
      <c r="O324" s="24">
        <f t="shared" si="32"/>
        <v>3</v>
      </c>
      <c r="P324" s="25" t="str">
        <f t="shared" si="33"/>
        <v>2,</v>
      </c>
      <c r="Q324" s="25" t="str">
        <f t="shared" si="34"/>
        <v>2</v>
      </c>
      <c r="R324" s="26">
        <f t="shared" si="35"/>
        <v>122</v>
      </c>
      <c r="S324" s="26">
        <f t="shared" si="36"/>
        <v>2.0333333333333332</v>
      </c>
    </row>
    <row r="325" spans="1:19" hidden="1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27">
        <v>2.1</v>
      </c>
      <c r="L325" t="s">
        <v>134</v>
      </c>
      <c r="M325" t="s">
        <v>135</v>
      </c>
      <c r="N325" t="s">
        <v>136</v>
      </c>
      <c r="O325" s="24">
        <f t="shared" si="32"/>
        <v>3</v>
      </c>
      <c r="P325" s="25" t="str">
        <f t="shared" si="33"/>
        <v>2,</v>
      </c>
      <c r="Q325" s="25" t="str">
        <f t="shared" si="34"/>
        <v>1</v>
      </c>
      <c r="R325" s="26">
        <f t="shared" si="35"/>
        <v>121</v>
      </c>
      <c r="S325" s="26">
        <f t="shared" si="36"/>
        <v>2.0166666666666666</v>
      </c>
    </row>
    <row r="326" spans="1:19" hidden="1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27">
        <v>11.35</v>
      </c>
      <c r="L326" t="s">
        <v>174</v>
      </c>
      <c r="M326" t="s">
        <v>175</v>
      </c>
      <c r="N326" t="s">
        <v>139</v>
      </c>
      <c r="O326" s="24">
        <f t="shared" si="32"/>
        <v>5</v>
      </c>
      <c r="P326" s="25" t="str">
        <f t="shared" si="33"/>
        <v>11</v>
      </c>
      <c r="Q326" s="25" t="str">
        <f t="shared" si="34"/>
        <v>,35</v>
      </c>
      <c r="R326" s="26">
        <f t="shared" si="35"/>
        <v>660.35</v>
      </c>
      <c r="S326" s="26">
        <f t="shared" si="36"/>
        <v>11.005833333333333</v>
      </c>
    </row>
    <row r="327" spans="1:19" hidden="1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27">
        <v>2.35</v>
      </c>
      <c r="L327" t="s">
        <v>128</v>
      </c>
      <c r="M327" t="s">
        <v>129</v>
      </c>
      <c r="N327" t="s">
        <v>130</v>
      </c>
      <c r="O327" s="24">
        <f t="shared" si="32"/>
        <v>4</v>
      </c>
      <c r="P327" s="25" t="str">
        <f t="shared" si="33"/>
        <v>2,</v>
      </c>
      <c r="Q327" s="25" t="str">
        <f t="shared" si="34"/>
        <v>35</v>
      </c>
      <c r="R327" s="26">
        <f t="shared" si="35"/>
        <v>155</v>
      </c>
      <c r="S327" s="26">
        <f t="shared" si="36"/>
        <v>2.5833333333333335</v>
      </c>
    </row>
    <row r="328" spans="1:19" hidden="1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27">
        <v>1.35</v>
      </c>
      <c r="L328" t="s">
        <v>116</v>
      </c>
      <c r="M328" t="s">
        <v>117</v>
      </c>
      <c r="N328" t="s">
        <v>118</v>
      </c>
      <c r="O328" s="24">
        <f t="shared" si="32"/>
        <v>4</v>
      </c>
      <c r="P328" s="25" t="str">
        <f t="shared" si="33"/>
        <v>1,</v>
      </c>
      <c r="Q328" s="25" t="str">
        <f t="shared" si="34"/>
        <v>35</v>
      </c>
      <c r="R328" s="26">
        <f t="shared" si="35"/>
        <v>95</v>
      </c>
      <c r="S328" s="26">
        <f t="shared" si="36"/>
        <v>1.5833333333333333</v>
      </c>
    </row>
    <row r="329" spans="1:19" hidden="1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27">
        <v>1.1000000000000001</v>
      </c>
      <c r="L329" t="s">
        <v>178</v>
      </c>
      <c r="M329" t="s">
        <v>179</v>
      </c>
      <c r="N329" t="s">
        <v>180</v>
      </c>
      <c r="O329" s="24">
        <f t="shared" si="32"/>
        <v>3</v>
      </c>
      <c r="P329" s="25" t="str">
        <f t="shared" si="33"/>
        <v>1,</v>
      </c>
      <c r="Q329" s="25" t="str">
        <f t="shared" si="34"/>
        <v>1</v>
      </c>
      <c r="R329" s="26">
        <f t="shared" si="35"/>
        <v>61</v>
      </c>
      <c r="S329" s="26">
        <f t="shared" si="36"/>
        <v>1.0166666666666666</v>
      </c>
    </row>
    <row r="330" spans="1:19" hidden="1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27">
        <v>1.2</v>
      </c>
      <c r="L330" t="s">
        <v>131</v>
      </c>
      <c r="M330" t="s">
        <v>132</v>
      </c>
      <c r="N330" t="s">
        <v>133</v>
      </c>
      <c r="O330" s="24">
        <f t="shared" si="32"/>
        <v>3</v>
      </c>
      <c r="P330" s="25" t="str">
        <f t="shared" si="33"/>
        <v>1,</v>
      </c>
      <c r="Q330" s="25" t="str">
        <f t="shared" si="34"/>
        <v>2</v>
      </c>
      <c r="R330" s="26">
        <f t="shared" si="35"/>
        <v>62</v>
      </c>
      <c r="S330" s="26">
        <f t="shared" si="36"/>
        <v>1.0333333333333334</v>
      </c>
    </row>
    <row r="331" spans="1:19" hidden="1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27">
        <v>1.2</v>
      </c>
      <c r="L331" t="s">
        <v>142</v>
      </c>
      <c r="M331" t="s">
        <v>143</v>
      </c>
      <c r="N331" t="s">
        <v>133</v>
      </c>
      <c r="O331" s="24">
        <f t="shared" si="32"/>
        <v>3</v>
      </c>
      <c r="P331" s="25" t="str">
        <f t="shared" si="33"/>
        <v>1,</v>
      </c>
      <c r="Q331" s="25" t="str">
        <f t="shared" si="34"/>
        <v>2</v>
      </c>
      <c r="R331" s="26">
        <f t="shared" si="35"/>
        <v>62</v>
      </c>
      <c r="S331" s="26">
        <f t="shared" si="36"/>
        <v>1.0333333333333334</v>
      </c>
    </row>
    <row r="332" spans="1:19" hidden="1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27">
        <v>7.1</v>
      </c>
      <c r="L332" t="s">
        <v>147</v>
      </c>
      <c r="M332" t="s">
        <v>148</v>
      </c>
      <c r="N332" t="s">
        <v>149</v>
      </c>
      <c r="O332" s="24">
        <f t="shared" si="32"/>
        <v>3</v>
      </c>
      <c r="P332" s="25" t="str">
        <f t="shared" si="33"/>
        <v>7,</v>
      </c>
      <c r="Q332" s="25" t="str">
        <f t="shared" si="34"/>
        <v>1</v>
      </c>
      <c r="R332" s="26">
        <f t="shared" si="35"/>
        <v>421</v>
      </c>
      <c r="S332" s="26">
        <f t="shared" si="36"/>
        <v>7.0166666666666666</v>
      </c>
    </row>
    <row r="333" spans="1:19" hidden="1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27">
        <v>12.4</v>
      </c>
      <c r="L333" t="s">
        <v>167</v>
      </c>
      <c r="M333" t="s">
        <v>168</v>
      </c>
      <c r="N333" t="s">
        <v>169</v>
      </c>
      <c r="O333" s="24">
        <f t="shared" si="32"/>
        <v>4</v>
      </c>
      <c r="P333" s="25" t="str">
        <f t="shared" si="33"/>
        <v>12</v>
      </c>
      <c r="Q333" s="25" t="str">
        <f t="shared" si="34"/>
        <v>,4</v>
      </c>
      <c r="R333" s="26">
        <f t="shared" si="35"/>
        <v>720.4</v>
      </c>
      <c r="S333" s="26">
        <f t="shared" si="36"/>
        <v>12.006666666666666</v>
      </c>
    </row>
    <row r="334" spans="1:19" hidden="1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27">
        <v>3.1</v>
      </c>
      <c r="L334" t="s">
        <v>194</v>
      </c>
      <c r="M334" t="s">
        <v>195</v>
      </c>
      <c r="N334" t="s">
        <v>169</v>
      </c>
      <c r="O334" s="24">
        <f t="shared" si="32"/>
        <v>3</v>
      </c>
      <c r="P334" s="25" t="str">
        <f t="shared" si="33"/>
        <v>3,</v>
      </c>
      <c r="Q334" s="25" t="str">
        <f t="shared" si="34"/>
        <v>1</v>
      </c>
      <c r="R334" s="26">
        <f t="shared" si="35"/>
        <v>181</v>
      </c>
      <c r="S334" s="26">
        <f t="shared" si="36"/>
        <v>3.0166666666666666</v>
      </c>
    </row>
    <row r="335" spans="1:19" hidden="1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27">
        <v>2</v>
      </c>
      <c r="L335" t="s">
        <v>221</v>
      </c>
      <c r="M335" t="s">
        <v>222</v>
      </c>
      <c r="N335" t="s">
        <v>223</v>
      </c>
      <c r="O335" s="24">
        <f t="shared" si="32"/>
        <v>1</v>
      </c>
      <c r="P335" s="25" t="str">
        <f t="shared" si="33"/>
        <v>2</v>
      </c>
      <c r="Q335" s="25">
        <f t="shared" si="34"/>
        <v>0</v>
      </c>
      <c r="R335" s="26">
        <f t="shared" si="35"/>
        <v>120</v>
      </c>
      <c r="S335" s="26">
        <f t="shared" si="36"/>
        <v>2</v>
      </c>
    </row>
    <row r="336" spans="1:19" hidden="1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27">
        <v>0.2</v>
      </c>
      <c r="L336" t="s">
        <v>224</v>
      </c>
      <c r="M336" t="s">
        <v>225</v>
      </c>
      <c r="N336" t="s">
        <v>223</v>
      </c>
      <c r="O336" s="24">
        <f t="shared" si="32"/>
        <v>3</v>
      </c>
      <c r="P336" s="25" t="str">
        <f t="shared" si="33"/>
        <v>0,</v>
      </c>
      <c r="Q336" s="25" t="str">
        <f t="shared" si="34"/>
        <v>2</v>
      </c>
      <c r="R336" s="26">
        <f t="shared" si="35"/>
        <v>2</v>
      </c>
      <c r="S336" s="26">
        <f t="shared" si="36"/>
        <v>3.3333333333333333E-2</v>
      </c>
    </row>
    <row r="337" spans="1:19" hidden="1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27">
        <v>4.4000000000000004</v>
      </c>
      <c r="L337" t="s">
        <v>134</v>
      </c>
      <c r="M337" t="s">
        <v>135</v>
      </c>
      <c r="N337" t="s">
        <v>136</v>
      </c>
      <c r="O337" s="24">
        <f t="shared" si="32"/>
        <v>3</v>
      </c>
      <c r="P337" s="25" t="str">
        <f t="shared" si="33"/>
        <v>4,</v>
      </c>
      <c r="Q337" s="25" t="str">
        <f t="shared" si="34"/>
        <v>4</v>
      </c>
      <c r="R337" s="26">
        <f t="shared" si="35"/>
        <v>244</v>
      </c>
      <c r="S337" s="26">
        <f t="shared" si="36"/>
        <v>4.0666666666666664</v>
      </c>
    </row>
    <row r="338" spans="1:19" hidden="1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27">
        <v>4.3</v>
      </c>
      <c r="L338" t="s">
        <v>137</v>
      </c>
      <c r="M338" t="s">
        <v>138</v>
      </c>
      <c r="N338" t="s">
        <v>139</v>
      </c>
      <c r="O338" s="24">
        <f t="shared" si="32"/>
        <v>3</v>
      </c>
      <c r="P338" s="25" t="str">
        <f t="shared" si="33"/>
        <v>4,</v>
      </c>
      <c r="Q338" s="25" t="str">
        <f t="shared" si="34"/>
        <v>3</v>
      </c>
      <c r="R338" s="26">
        <f t="shared" si="35"/>
        <v>243</v>
      </c>
      <c r="S338" s="26">
        <f t="shared" si="36"/>
        <v>4.05</v>
      </c>
    </row>
    <row r="339" spans="1:19" hidden="1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27">
        <v>1.25</v>
      </c>
      <c r="L339" t="s">
        <v>162</v>
      </c>
      <c r="M339" t="s">
        <v>163</v>
      </c>
      <c r="N339" t="s">
        <v>139</v>
      </c>
      <c r="O339" s="24">
        <f t="shared" si="32"/>
        <v>4</v>
      </c>
      <c r="P339" s="25" t="str">
        <f t="shared" si="33"/>
        <v>1,</v>
      </c>
      <c r="Q339" s="25" t="str">
        <f t="shared" si="34"/>
        <v>25</v>
      </c>
      <c r="R339" s="26">
        <f t="shared" si="35"/>
        <v>85</v>
      </c>
      <c r="S339" s="26">
        <f t="shared" si="36"/>
        <v>1.4166666666666667</v>
      </c>
    </row>
    <row r="340" spans="1:19" hidden="1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27">
        <v>11.25</v>
      </c>
      <c r="L340" t="s">
        <v>174</v>
      </c>
      <c r="M340" t="s">
        <v>175</v>
      </c>
      <c r="N340" t="s">
        <v>139</v>
      </c>
      <c r="O340" s="24">
        <f t="shared" si="32"/>
        <v>5</v>
      </c>
      <c r="P340" s="25" t="str">
        <f t="shared" si="33"/>
        <v>11</v>
      </c>
      <c r="Q340" s="25" t="str">
        <f t="shared" si="34"/>
        <v>,25</v>
      </c>
      <c r="R340" s="26">
        <f t="shared" si="35"/>
        <v>660.25</v>
      </c>
      <c r="S340" s="26">
        <f t="shared" si="36"/>
        <v>11.004166666666666</v>
      </c>
    </row>
    <row r="341" spans="1:19" hidden="1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27">
        <v>2.2000000000000002</v>
      </c>
      <c r="L341" t="s">
        <v>49</v>
      </c>
      <c r="M341" t="s">
        <v>50</v>
      </c>
      <c r="N341" t="s">
        <v>51</v>
      </c>
      <c r="O341" s="24">
        <f t="shared" si="32"/>
        <v>3</v>
      </c>
      <c r="P341" s="25" t="str">
        <f t="shared" si="33"/>
        <v>2,</v>
      </c>
      <c r="Q341" s="25" t="str">
        <f t="shared" si="34"/>
        <v>2</v>
      </c>
      <c r="R341" s="26">
        <f t="shared" si="35"/>
        <v>122</v>
      </c>
      <c r="S341" s="26">
        <f t="shared" si="36"/>
        <v>2.0333333333333332</v>
      </c>
    </row>
    <row r="342" spans="1:19" hidden="1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27">
        <v>1</v>
      </c>
      <c r="L342" t="s">
        <v>42</v>
      </c>
      <c r="M342" t="s">
        <v>43</v>
      </c>
      <c r="N342" t="s">
        <v>44</v>
      </c>
      <c r="O342" s="24">
        <f t="shared" si="32"/>
        <v>1</v>
      </c>
      <c r="P342" s="25" t="str">
        <f t="shared" si="33"/>
        <v>1</v>
      </c>
      <c r="Q342" s="25">
        <f t="shared" si="34"/>
        <v>0</v>
      </c>
      <c r="R342" s="26">
        <f t="shared" si="35"/>
        <v>60</v>
      </c>
      <c r="S342" s="26">
        <f t="shared" si="36"/>
        <v>1</v>
      </c>
    </row>
    <row r="343" spans="1:19" hidden="1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27">
        <v>1</v>
      </c>
      <c r="L343" t="s">
        <v>19</v>
      </c>
      <c r="M343" t="s">
        <v>20</v>
      </c>
      <c r="N343" t="s">
        <v>21</v>
      </c>
      <c r="O343" s="24">
        <f t="shared" si="32"/>
        <v>1</v>
      </c>
      <c r="P343" s="25" t="str">
        <f t="shared" si="33"/>
        <v>1</v>
      </c>
      <c r="Q343" s="25">
        <f t="shared" si="34"/>
        <v>0</v>
      </c>
      <c r="R343" s="26">
        <f t="shared" si="35"/>
        <v>60</v>
      </c>
      <c r="S343" s="26">
        <f t="shared" si="36"/>
        <v>1</v>
      </c>
    </row>
    <row r="344" spans="1:19" hidden="1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27">
        <v>0.4</v>
      </c>
      <c r="L344" t="s">
        <v>234</v>
      </c>
      <c r="M344" t="s">
        <v>235</v>
      </c>
      <c r="N344" t="s">
        <v>130</v>
      </c>
      <c r="O344" s="24">
        <f t="shared" si="32"/>
        <v>3</v>
      </c>
      <c r="P344" s="25" t="str">
        <f t="shared" si="33"/>
        <v>0,</v>
      </c>
      <c r="Q344" s="25" t="str">
        <f t="shared" si="34"/>
        <v>4</v>
      </c>
      <c r="R344" s="26">
        <f t="shared" si="35"/>
        <v>4</v>
      </c>
      <c r="S344" s="26">
        <f t="shared" si="36"/>
        <v>6.6666666666666666E-2</v>
      </c>
    </row>
    <row r="345" spans="1:19" hidden="1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27">
        <v>1.1000000000000001</v>
      </c>
      <c r="L345" t="s">
        <v>181</v>
      </c>
      <c r="M345" t="s">
        <v>182</v>
      </c>
      <c r="N345" t="s">
        <v>183</v>
      </c>
      <c r="O345" s="24">
        <f t="shared" si="32"/>
        <v>3</v>
      </c>
      <c r="P345" s="25" t="str">
        <f t="shared" si="33"/>
        <v>1,</v>
      </c>
      <c r="Q345" s="25" t="str">
        <f t="shared" si="34"/>
        <v>1</v>
      </c>
      <c r="R345" s="26">
        <f t="shared" si="35"/>
        <v>61</v>
      </c>
      <c r="S345" s="26">
        <f t="shared" si="36"/>
        <v>1.0166666666666666</v>
      </c>
    </row>
    <row r="346" spans="1:19" hidden="1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27">
        <v>1.4</v>
      </c>
      <c r="L346" t="s">
        <v>190</v>
      </c>
      <c r="M346" t="s">
        <v>191</v>
      </c>
      <c r="N346" t="s">
        <v>186</v>
      </c>
      <c r="O346" s="24">
        <f t="shared" si="32"/>
        <v>3</v>
      </c>
      <c r="P346" s="25" t="str">
        <f t="shared" si="33"/>
        <v>1,</v>
      </c>
      <c r="Q346" s="25" t="str">
        <f t="shared" si="34"/>
        <v>4</v>
      </c>
      <c r="R346" s="26">
        <f t="shared" si="35"/>
        <v>64</v>
      </c>
      <c r="S346" s="26">
        <f t="shared" si="36"/>
        <v>1.0666666666666667</v>
      </c>
    </row>
    <row r="347" spans="1:19" hidden="1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27">
        <v>0.3</v>
      </c>
      <c r="L347" t="s">
        <v>121</v>
      </c>
      <c r="M347" t="s">
        <v>122</v>
      </c>
      <c r="N347" t="s">
        <v>123</v>
      </c>
      <c r="O347" s="24">
        <f t="shared" si="32"/>
        <v>3</v>
      </c>
      <c r="P347" s="25" t="str">
        <f t="shared" si="33"/>
        <v>0,</v>
      </c>
      <c r="Q347" s="25" t="str">
        <f t="shared" si="34"/>
        <v>3</v>
      </c>
      <c r="R347" s="26">
        <f t="shared" si="35"/>
        <v>3</v>
      </c>
      <c r="S347" s="26">
        <f t="shared" si="36"/>
        <v>0.05</v>
      </c>
    </row>
    <row r="348" spans="1:19" hidden="1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27">
        <v>0.2</v>
      </c>
      <c r="L348" t="s">
        <v>98</v>
      </c>
      <c r="M348" t="s">
        <v>99</v>
      </c>
      <c r="N348" t="s">
        <v>30</v>
      </c>
      <c r="O348" s="24">
        <f t="shared" si="32"/>
        <v>3</v>
      </c>
      <c r="P348" s="25" t="str">
        <f t="shared" si="33"/>
        <v>0,</v>
      </c>
      <c r="Q348" s="25" t="str">
        <f t="shared" si="34"/>
        <v>2</v>
      </c>
      <c r="R348" s="26">
        <f t="shared" si="35"/>
        <v>2</v>
      </c>
      <c r="S348" s="26">
        <f t="shared" si="36"/>
        <v>3.3333333333333333E-2</v>
      </c>
    </row>
    <row r="349" spans="1:19" hidden="1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27">
        <v>0.45</v>
      </c>
      <c r="L349" t="s">
        <v>142</v>
      </c>
      <c r="M349" t="s">
        <v>143</v>
      </c>
      <c r="N349" t="s">
        <v>133</v>
      </c>
      <c r="O349" s="24">
        <f t="shared" si="32"/>
        <v>4</v>
      </c>
      <c r="P349" s="25" t="str">
        <f t="shared" si="33"/>
        <v>0,</v>
      </c>
      <c r="Q349" s="25" t="str">
        <f t="shared" si="34"/>
        <v>45</v>
      </c>
      <c r="R349" s="26">
        <f t="shared" si="35"/>
        <v>45</v>
      </c>
      <c r="S349" s="26">
        <f t="shared" si="36"/>
        <v>0.75</v>
      </c>
    </row>
    <row r="350" spans="1:19" hidden="1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27">
        <v>1</v>
      </c>
      <c r="L350" t="s">
        <v>244</v>
      </c>
      <c r="M350" t="s">
        <v>245</v>
      </c>
      <c r="N350" t="s">
        <v>36</v>
      </c>
      <c r="O350" s="24">
        <f t="shared" si="32"/>
        <v>1</v>
      </c>
      <c r="P350" s="25" t="str">
        <f t="shared" si="33"/>
        <v>1</v>
      </c>
      <c r="Q350" s="25">
        <f t="shared" si="34"/>
        <v>0</v>
      </c>
      <c r="R350" s="26">
        <f t="shared" si="35"/>
        <v>60</v>
      </c>
      <c r="S350" s="26">
        <f t="shared" si="36"/>
        <v>1</v>
      </c>
    </row>
    <row r="351" spans="1:19" hidden="1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27">
        <v>14.1</v>
      </c>
      <c r="L351" t="s">
        <v>144</v>
      </c>
      <c r="M351" t="s">
        <v>145</v>
      </c>
      <c r="N351" t="s">
        <v>146</v>
      </c>
      <c r="O351" s="24">
        <f t="shared" si="32"/>
        <v>4</v>
      </c>
      <c r="P351" s="25" t="str">
        <f t="shared" si="33"/>
        <v>14</v>
      </c>
      <c r="Q351" s="25" t="str">
        <f t="shared" si="34"/>
        <v>,1</v>
      </c>
      <c r="R351" s="26">
        <f t="shared" si="35"/>
        <v>840.1</v>
      </c>
      <c r="S351" s="26">
        <f t="shared" si="36"/>
        <v>14.001666666666667</v>
      </c>
    </row>
    <row r="352" spans="1:19" hidden="1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27">
        <v>18.100000000000001</v>
      </c>
      <c r="L352" t="s">
        <v>147</v>
      </c>
      <c r="M352" t="s">
        <v>148</v>
      </c>
      <c r="N352" t="s">
        <v>149</v>
      </c>
      <c r="O352" s="24">
        <f t="shared" si="32"/>
        <v>4</v>
      </c>
      <c r="P352" s="25" t="str">
        <f t="shared" si="33"/>
        <v>18</v>
      </c>
      <c r="Q352" s="25" t="str">
        <f t="shared" si="34"/>
        <v>,1</v>
      </c>
      <c r="R352" s="26">
        <f t="shared" si="35"/>
        <v>1080.0999999999999</v>
      </c>
      <c r="S352" s="26">
        <f t="shared" si="36"/>
        <v>18.001666666666665</v>
      </c>
    </row>
    <row r="353" spans="1:19" hidden="1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27">
        <v>0.5</v>
      </c>
      <c r="L353" t="s">
        <v>231</v>
      </c>
      <c r="M353" t="s">
        <v>232</v>
      </c>
      <c r="N353" t="s">
        <v>149</v>
      </c>
      <c r="O353" s="24">
        <f t="shared" si="32"/>
        <v>3</v>
      </c>
      <c r="P353" s="25" t="str">
        <f t="shared" si="33"/>
        <v>0,</v>
      </c>
      <c r="Q353" s="25" t="str">
        <f t="shared" si="34"/>
        <v>5</v>
      </c>
      <c r="R353" s="26">
        <f t="shared" si="35"/>
        <v>5</v>
      </c>
      <c r="S353" s="26">
        <f t="shared" si="36"/>
        <v>8.3333333333333329E-2</v>
      </c>
    </row>
    <row r="354" spans="1:19" hidden="1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27">
        <v>1.1000000000000001</v>
      </c>
      <c r="L354" t="s">
        <v>167</v>
      </c>
      <c r="M354" t="s">
        <v>168</v>
      </c>
      <c r="N354" t="s">
        <v>169</v>
      </c>
      <c r="O354" s="24">
        <f t="shared" si="32"/>
        <v>3</v>
      </c>
      <c r="P354" s="25" t="str">
        <f t="shared" si="33"/>
        <v>1,</v>
      </c>
      <c r="Q354" s="25" t="str">
        <f t="shared" si="34"/>
        <v>1</v>
      </c>
      <c r="R354" s="26">
        <f t="shared" si="35"/>
        <v>61</v>
      </c>
      <c r="S354" s="26">
        <f t="shared" si="36"/>
        <v>1.0166666666666666</v>
      </c>
    </row>
    <row r="355" spans="1:19" hidden="1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27">
        <v>1.1000000000000001</v>
      </c>
      <c r="L355" t="s">
        <v>134</v>
      </c>
      <c r="M355" t="s">
        <v>135</v>
      </c>
      <c r="N355" t="s">
        <v>136</v>
      </c>
      <c r="O355" s="24">
        <f t="shared" si="32"/>
        <v>3</v>
      </c>
      <c r="P355" s="25" t="str">
        <f t="shared" si="33"/>
        <v>1,</v>
      </c>
      <c r="Q355" s="25" t="str">
        <f t="shared" si="34"/>
        <v>1</v>
      </c>
      <c r="R355" s="26">
        <f t="shared" si="35"/>
        <v>61</v>
      </c>
      <c r="S355" s="26">
        <f t="shared" si="36"/>
        <v>1.0166666666666666</v>
      </c>
    </row>
    <row r="356" spans="1:19" hidden="1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27">
        <v>1.4</v>
      </c>
      <c r="L356" t="s">
        <v>174</v>
      </c>
      <c r="M356" t="s">
        <v>175</v>
      </c>
      <c r="N356" t="s">
        <v>139</v>
      </c>
      <c r="O356" s="24">
        <f t="shared" si="32"/>
        <v>3</v>
      </c>
      <c r="P356" s="25" t="str">
        <f t="shared" si="33"/>
        <v>1,</v>
      </c>
      <c r="Q356" s="25" t="str">
        <f t="shared" si="34"/>
        <v>4</v>
      </c>
      <c r="R356" s="26">
        <f t="shared" si="35"/>
        <v>64</v>
      </c>
      <c r="S356" s="26">
        <f t="shared" si="36"/>
        <v>1.0666666666666667</v>
      </c>
    </row>
    <row r="357" spans="1:19" hidden="1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27">
        <v>2.2000000000000002</v>
      </c>
      <c r="L357" t="s">
        <v>164</v>
      </c>
      <c r="M357" t="s">
        <v>165</v>
      </c>
      <c r="N357" t="s">
        <v>166</v>
      </c>
      <c r="O357" s="24">
        <f t="shared" si="32"/>
        <v>3</v>
      </c>
      <c r="P357" s="25" t="str">
        <f t="shared" si="33"/>
        <v>2,</v>
      </c>
      <c r="Q357" s="25" t="str">
        <f t="shared" si="34"/>
        <v>2</v>
      </c>
      <c r="R357" s="26">
        <f t="shared" si="35"/>
        <v>122</v>
      </c>
      <c r="S357" s="26">
        <f t="shared" si="36"/>
        <v>2.0333333333333332</v>
      </c>
    </row>
    <row r="358" spans="1:19" hidden="1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27">
        <v>1.3</v>
      </c>
      <c r="L358" t="s">
        <v>19</v>
      </c>
      <c r="M358" t="s">
        <v>20</v>
      </c>
      <c r="N358" t="s">
        <v>21</v>
      </c>
      <c r="O358" s="24">
        <f t="shared" si="32"/>
        <v>3</v>
      </c>
      <c r="P358" s="25" t="str">
        <f t="shared" si="33"/>
        <v>1,</v>
      </c>
      <c r="Q358" s="25" t="str">
        <f t="shared" si="34"/>
        <v>3</v>
      </c>
      <c r="R358" s="26">
        <f t="shared" si="35"/>
        <v>63</v>
      </c>
      <c r="S358" s="26">
        <f t="shared" si="36"/>
        <v>1.05</v>
      </c>
    </row>
    <row r="359" spans="1:19" hidden="1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27">
        <v>1.2</v>
      </c>
      <c r="L359" t="s">
        <v>22</v>
      </c>
      <c r="M359" t="s">
        <v>23</v>
      </c>
      <c r="N359" t="s">
        <v>24</v>
      </c>
      <c r="O359" s="24">
        <f t="shared" si="32"/>
        <v>3</v>
      </c>
      <c r="P359" s="25" t="str">
        <f t="shared" si="33"/>
        <v>1,</v>
      </c>
      <c r="Q359" s="25" t="str">
        <f t="shared" si="34"/>
        <v>2</v>
      </c>
      <c r="R359" s="26">
        <f t="shared" si="35"/>
        <v>62</v>
      </c>
      <c r="S359" s="26">
        <f t="shared" si="36"/>
        <v>1.0333333333333334</v>
      </c>
    </row>
    <row r="360" spans="1:19" hidden="1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27">
        <v>0.3</v>
      </c>
      <c r="L360" t="s">
        <v>128</v>
      </c>
      <c r="M360" t="s">
        <v>129</v>
      </c>
      <c r="N360" t="s">
        <v>130</v>
      </c>
      <c r="O360" s="24">
        <f t="shared" si="32"/>
        <v>3</v>
      </c>
      <c r="P360" s="25" t="str">
        <f t="shared" si="33"/>
        <v>0,</v>
      </c>
      <c r="Q360" s="25" t="str">
        <f t="shared" si="34"/>
        <v>3</v>
      </c>
      <c r="R360" s="26">
        <f t="shared" si="35"/>
        <v>3</v>
      </c>
      <c r="S360" s="26">
        <f t="shared" si="36"/>
        <v>0.05</v>
      </c>
    </row>
    <row r="361" spans="1:19" hidden="1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27">
        <v>2.4</v>
      </c>
      <c r="L361" t="s">
        <v>116</v>
      </c>
      <c r="M361" t="s">
        <v>117</v>
      </c>
      <c r="N361" t="s">
        <v>118</v>
      </c>
      <c r="O361" s="24">
        <f t="shared" si="32"/>
        <v>3</v>
      </c>
      <c r="P361" s="25" t="str">
        <f t="shared" si="33"/>
        <v>2,</v>
      </c>
      <c r="Q361" s="25" t="str">
        <f t="shared" si="34"/>
        <v>4</v>
      </c>
      <c r="R361" s="26">
        <f t="shared" si="35"/>
        <v>124</v>
      </c>
      <c r="S361" s="26">
        <f t="shared" si="36"/>
        <v>2.0666666666666669</v>
      </c>
    </row>
    <row r="362" spans="1:19" hidden="1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27">
        <v>2.1</v>
      </c>
      <c r="L362" t="s">
        <v>178</v>
      </c>
      <c r="M362" t="s">
        <v>179</v>
      </c>
      <c r="N362" t="s">
        <v>180</v>
      </c>
      <c r="O362" s="24">
        <f t="shared" si="32"/>
        <v>3</v>
      </c>
      <c r="P362" s="25" t="str">
        <f t="shared" si="33"/>
        <v>2,</v>
      </c>
      <c r="Q362" s="25" t="str">
        <f t="shared" si="34"/>
        <v>1</v>
      </c>
      <c r="R362" s="26">
        <f t="shared" si="35"/>
        <v>121</v>
      </c>
      <c r="S362" s="26">
        <f t="shared" si="36"/>
        <v>2.0166666666666666</v>
      </c>
    </row>
    <row r="363" spans="1:19" hidden="1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27">
        <v>1.3</v>
      </c>
      <c r="L363" t="s">
        <v>131</v>
      </c>
      <c r="M363" t="s">
        <v>132</v>
      </c>
      <c r="N363" t="s">
        <v>133</v>
      </c>
      <c r="O363" s="24">
        <f t="shared" si="32"/>
        <v>3</v>
      </c>
      <c r="P363" s="25" t="str">
        <f t="shared" si="33"/>
        <v>1,</v>
      </c>
      <c r="Q363" s="25" t="str">
        <f t="shared" si="34"/>
        <v>3</v>
      </c>
      <c r="R363" s="26">
        <f t="shared" si="35"/>
        <v>63</v>
      </c>
      <c r="S363" s="26">
        <f t="shared" si="36"/>
        <v>1.05</v>
      </c>
    </row>
    <row r="364" spans="1:19" hidden="1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27">
        <v>0.5</v>
      </c>
      <c r="L364" t="s">
        <v>142</v>
      </c>
      <c r="M364" t="s">
        <v>143</v>
      </c>
      <c r="N364" t="s">
        <v>133</v>
      </c>
      <c r="O364" s="24">
        <f t="shared" si="32"/>
        <v>3</v>
      </c>
      <c r="P364" s="25" t="str">
        <f t="shared" si="33"/>
        <v>0,</v>
      </c>
      <c r="Q364" s="25" t="str">
        <f t="shared" si="34"/>
        <v>5</v>
      </c>
      <c r="R364" s="26">
        <f t="shared" si="35"/>
        <v>5</v>
      </c>
      <c r="S364" s="26">
        <f t="shared" si="36"/>
        <v>8.3333333333333329E-2</v>
      </c>
    </row>
    <row r="365" spans="1:19" hidden="1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27">
        <v>17.34</v>
      </c>
      <c r="L365" t="s">
        <v>147</v>
      </c>
      <c r="M365" t="s">
        <v>148</v>
      </c>
      <c r="N365" t="s">
        <v>149</v>
      </c>
      <c r="O365" s="24">
        <f t="shared" si="32"/>
        <v>5</v>
      </c>
      <c r="P365" s="25" t="str">
        <f t="shared" si="33"/>
        <v>17</v>
      </c>
      <c r="Q365" s="25" t="str">
        <f t="shared" si="34"/>
        <v>,34</v>
      </c>
      <c r="R365" s="26">
        <f t="shared" si="35"/>
        <v>1020.34</v>
      </c>
      <c r="S365" s="26">
        <f t="shared" si="36"/>
        <v>17.005666666666666</v>
      </c>
    </row>
    <row r="366" spans="1:19" hidden="1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27">
        <v>3.4</v>
      </c>
      <c r="L366" t="s">
        <v>251</v>
      </c>
      <c r="M366" t="s">
        <v>252</v>
      </c>
      <c r="N366" t="s">
        <v>149</v>
      </c>
      <c r="O366" s="24">
        <f t="shared" si="32"/>
        <v>3</v>
      </c>
      <c r="P366" s="25" t="str">
        <f t="shared" si="33"/>
        <v>3,</v>
      </c>
      <c r="Q366" s="25" t="str">
        <f t="shared" si="34"/>
        <v>4</v>
      </c>
      <c r="R366" s="26">
        <f t="shared" si="35"/>
        <v>184</v>
      </c>
      <c r="S366" s="26">
        <f t="shared" si="36"/>
        <v>3.0666666666666669</v>
      </c>
    </row>
    <row r="367" spans="1:19" hidden="1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27">
        <v>2.1</v>
      </c>
      <c r="L367" t="s">
        <v>231</v>
      </c>
      <c r="M367" t="s">
        <v>232</v>
      </c>
      <c r="N367" t="s">
        <v>149</v>
      </c>
      <c r="O367" s="24">
        <f t="shared" si="32"/>
        <v>3</v>
      </c>
      <c r="P367" s="25" t="str">
        <f t="shared" si="33"/>
        <v>2,</v>
      </c>
      <c r="Q367" s="25" t="str">
        <f t="shared" si="34"/>
        <v>1</v>
      </c>
      <c r="R367" s="26">
        <f t="shared" si="35"/>
        <v>121</v>
      </c>
      <c r="S367" s="26">
        <f t="shared" si="36"/>
        <v>2.0166666666666666</v>
      </c>
    </row>
    <row r="368" spans="1:19" hidden="1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27">
        <v>0.4</v>
      </c>
      <c r="L368" t="s">
        <v>217</v>
      </c>
      <c r="M368" t="s">
        <v>218</v>
      </c>
      <c r="N368" t="s">
        <v>149</v>
      </c>
      <c r="O368" s="24">
        <f t="shared" si="32"/>
        <v>3</v>
      </c>
      <c r="P368" s="25" t="str">
        <f t="shared" si="33"/>
        <v>0,</v>
      </c>
      <c r="Q368" s="25" t="str">
        <f t="shared" si="34"/>
        <v>4</v>
      </c>
      <c r="R368" s="26">
        <f t="shared" si="35"/>
        <v>4</v>
      </c>
      <c r="S368" s="26">
        <f t="shared" si="36"/>
        <v>6.6666666666666666E-2</v>
      </c>
    </row>
    <row r="369" spans="1:19" hidden="1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27">
        <v>9.52</v>
      </c>
      <c r="L369" t="s">
        <v>167</v>
      </c>
      <c r="M369" t="s">
        <v>168</v>
      </c>
      <c r="N369" t="s">
        <v>169</v>
      </c>
      <c r="O369" s="24">
        <f t="shared" si="32"/>
        <v>4</v>
      </c>
      <c r="P369" s="25" t="str">
        <f t="shared" si="33"/>
        <v>9,</v>
      </c>
      <c r="Q369" s="25" t="str">
        <f t="shared" si="34"/>
        <v>52</v>
      </c>
      <c r="R369" s="26">
        <f t="shared" si="35"/>
        <v>592</v>
      </c>
      <c r="S369" s="26">
        <f t="shared" si="36"/>
        <v>9.8666666666666671</v>
      </c>
    </row>
    <row r="370" spans="1:19" hidden="1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27">
        <v>5.05</v>
      </c>
      <c r="L370" t="s">
        <v>137</v>
      </c>
      <c r="M370" t="s">
        <v>138</v>
      </c>
      <c r="N370" t="s">
        <v>139</v>
      </c>
      <c r="O370" s="24">
        <f t="shared" si="32"/>
        <v>4</v>
      </c>
      <c r="P370" s="25" t="str">
        <f t="shared" si="33"/>
        <v>5,</v>
      </c>
      <c r="Q370" s="25" t="str">
        <f t="shared" si="34"/>
        <v>05</v>
      </c>
      <c r="R370" s="26">
        <f t="shared" si="35"/>
        <v>305</v>
      </c>
      <c r="S370" s="26">
        <f t="shared" si="36"/>
        <v>5.083333333333333</v>
      </c>
    </row>
    <row r="371" spans="1:19" hidden="1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27">
        <v>1.2</v>
      </c>
      <c r="L371" t="s">
        <v>162</v>
      </c>
      <c r="M371" t="s">
        <v>163</v>
      </c>
      <c r="N371" t="s">
        <v>139</v>
      </c>
      <c r="O371" s="24">
        <f t="shared" si="32"/>
        <v>3</v>
      </c>
      <c r="P371" s="25" t="str">
        <f t="shared" si="33"/>
        <v>1,</v>
      </c>
      <c r="Q371" s="25" t="str">
        <f t="shared" si="34"/>
        <v>2</v>
      </c>
      <c r="R371" s="26">
        <f t="shared" si="35"/>
        <v>62</v>
      </c>
      <c r="S371" s="26">
        <f t="shared" si="36"/>
        <v>1.0333333333333334</v>
      </c>
    </row>
    <row r="372" spans="1:19" hidden="1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27">
        <v>6.2</v>
      </c>
      <c r="L372" t="s">
        <v>22</v>
      </c>
      <c r="M372" t="s">
        <v>23</v>
      </c>
      <c r="N372" t="s">
        <v>24</v>
      </c>
      <c r="O372" s="24">
        <f t="shared" si="32"/>
        <v>3</v>
      </c>
      <c r="P372" s="25" t="str">
        <f t="shared" si="33"/>
        <v>6,</v>
      </c>
      <c r="Q372" s="25" t="str">
        <f t="shared" si="34"/>
        <v>2</v>
      </c>
      <c r="R372" s="26">
        <f t="shared" si="35"/>
        <v>362</v>
      </c>
      <c r="S372" s="26">
        <f t="shared" si="36"/>
        <v>6.0333333333333332</v>
      </c>
    </row>
    <row r="373" spans="1:19" hidden="1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27">
        <v>1.1000000000000001</v>
      </c>
      <c r="L373" t="s">
        <v>128</v>
      </c>
      <c r="M373" t="s">
        <v>129</v>
      </c>
      <c r="N373" t="s">
        <v>130</v>
      </c>
      <c r="O373" s="24">
        <f t="shared" si="32"/>
        <v>3</v>
      </c>
      <c r="P373" s="25" t="str">
        <f t="shared" si="33"/>
        <v>1,</v>
      </c>
      <c r="Q373" s="25" t="str">
        <f t="shared" si="34"/>
        <v>1</v>
      </c>
      <c r="R373" s="26">
        <f t="shared" si="35"/>
        <v>61</v>
      </c>
      <c r="S373" s="26">
        <f t="shared" si="36"/>
        <v>1.0166666666666666</v>
      </c>
    </row>
    <row r="374" spans="1:19" hidden="1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27">
        <v>0.4</v>
      </c>
      <c r="L374" t="s">
        <v>121</v>
      </c>
      <c r="M374" t="s">
        <v>122</v>
      </c>
      <c r="N374" t="s">
        <v>123</v>
      </c>
      <c r="O374" s="24">
        <f t="shared" si="32"/>
        <v>3</v>
      </c>
      <c r="P374" s="25" t="str">
        <f t="shared" si="33"/>
        <v>0,</v>
      </c>
      <c r="Q374" s="25" t="str">
        <f t="shared" si="34"/>
        <v>4</v>
      </c>
      <c r="R374" s="26">
        <f t="shared" si="35"/>
        <v>4</v>
      </c>
      <c r="S374" s="26">
        <f t="shared" si="36"/>
        <v>6.6666666666666666E-2</v>
      </c>
    </row>
    <row r="375" spans="1:19" hidden="1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27">
        <v>1.3</v>
      </c>
      <c r="L375" t="s">
        <v>116</v>
      </c>
      <c r="M375" t="s">
        <v>117</v>
      </c>
      <c r="N375" t="s">
        <v>118</v>
      </c>
      <c r="O375" s="24">
        <f t="shared" si="32"/>
        <v>3</v>
      </c>
      <c r="P375" s="25" t="str">
        <f t="shared" si="33"/>
        <v>1,</v>
      </c>
      <c r="Q375" s="25" t="str">
        <f t="shared" si="34"/>
        <v>3</v>
      </c>
      <c r="R375" s="26">
        <f t="shared" si="35"/>
        <v>63</v>
      </c>
      <c r="S375" s="26">
        <f t="shared" si="36"/>
        <v>1.05</v>
      </c>
    </row>
    <row r="376" spans="1:19" hidden="1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27">
        <v>1.2</v>
      </c>
      <c r="L376" t="s">
        <v>142</v>
      </c>
      <c r="M376" t="s">
        <v>143</v>
      </c>
      <c r="N376" t="s">
        <v>133</v>
      </c>
      <c r="O376" s="24">
        <f t="shared" si="32"/>
        <v>3</v>
      </c>
      <c r="P376" s="25" t="str">
        <f t="shared" si="33"/>
        <v>1,</v>
      </c>
      <c r="Q376" s="25" t="str">
        <f t="shared" si="34"/>
        <v>2</v>
      </c>
      <c r="R376" s="26">
        <f t="shared" si="35"/>
        <v>62</v>
      </c>
      <c r="S376" s="26">
        <f t="shared" si="36"/>
        <v>1.0333333333333334</v>
      </c>
    </row>
    <row r="377" spans="1:19" hidden="1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27">
        <v>11</v>
      </c>
      <c r="L377" t="s">
        <v>147</v>
      </c>
      <c r="M377" t="s">
        <v>148</v>
      </c>
      <c r="N377" t="s">
        <v>149</v>
      </c>
      <c r="O377" s="24">
        <f t="shared" si="32"/>
        <v>2</v>
      </c>
      <c r="P377" s="25" t="str">
        <f t="shared" si="33"/>
        <v>11</v>
      </c>
      <c r="Q377" s="25">
        <f t="shared" si="34"/>
        <v>0</v>
      </c>
      <c r="R377" s="26">
        <f t="shared" si="35"/>
        <v>660</v>
      </c>
      <c r="S377" s="26">
        <f t="shared" si="36"/>
        <v>11</v>
      </c>
    </row>
    <row r="378" spans="1:19" hidden="1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27">
        <v>2.1</v>
      </c>
      <c r="L378" t="s">
        <v>240</v>
      </c>
      <c r="M378" t="s">
        <v>241</v>
      </c>
      <c r="N378" t="s">
        <v>149</v>
      </c>
      <c r="O378" s="24">
        <f t="shared" si="32"/>
        <v>3</v>
      </c>
      <c r="P378" s="25" t="str">
        <f t="shared" si="33"/>
        <v>2,</v>
      </c>
      <c r="Q378" s="25" t="str">
        <f t="shared" si="34"/>
        <v>1</v>
      </c>
      <c r="R378" s="26">
        <f t="shared" si="35"/>
        <v>121</v>
      </c>
      <c r="S378" s="26">
        <f t="shared" si="36"/>
        <v>2.0166666666666666</v>
      </c>
    </row>
    <row r="379" spans="1:19" hidden="1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27">
        <v>4.1500000000000004</v>
      </c>
      <c r="L379" t="s">
        <v>167</v>
      </c>
      <c r="M379" t="s">
        <v>168</v>
      </c>
      <c r="N379" t="s">
        <v>169</v>
      </c>
      <c r="O379" s="24">
        <f t="shared" si="32"/>
        <v>4</v>
      </c>
      <c r="P379" s="25" t="str">
        <f t="shared" si="33"/>
        <v>4,</v>
      </c>
      <c r="Q379" s="25" t="str">
        <f t="shared" si="34"/>
        <v>15</v>
      </c>
      <c r="R379" s="26">
        <f t="shared" si="35"/>
        <v>255</v>
      </c>
      <c r="S379" s="26">
        <f t="shared" si="36"/>
        <v>4.25</v>
      </c>
    </row>
    <row r="380" spans="1:19" hidden="1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27">
        <v>0.5</v>
      </c>
      <c r="L380" t="s">
        <v>194</v>
      </c>
      <c r="M380" t="s">
        <v>195</v>
      </c>
      <c r="N380" t="s">
        <v>169</v>
      </c>
      <c r="O380" s="24">
        <f t="shared" si="32"/>
        <v>3</v>
      </c>
      <c r="P380" s="25" t="str">
        <f t="shared" si="33"/>
        <v>0,</v>
      </c>
      <c r="Q380" s="25" t="str">
        <f t="shared" si="34"/>
        <v>5</v>
      </c>
      <c r="R380" s="26">
        <f t="shared" si="35"/>
        <v>5</v>
      </c>
      <c r="S380" s="26">
        <f t="shared" si="36"/>
        <v>8.3333333333333329E-2</v>
      </c>
    </row>
    <row r="381" spans="1:19" hidden="1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27">
        <v>1</v>
      </c>
      <c r="L381" t="s">
        <v>221</v>
      </c>
      <c r="M381" t="s">
        <v>222</v>
      </c>
      <c r="N381" t="s">
        <v>223</v>
      </c>
      <c r="O381" s="24">
        <f t="shared" si="32"/>
        <v>1</v>
      </c>
      <c r="P381" s="25" t="str">
        <f t="shared" si="33"/>
        <v>1</v>
      </c>
      <c r="Q381" s="25">
        <f t="shared" si="34"/>
        <v>0</v>
      </c>
      <c r="R381" s="26">
        <f t="shared" si="35"/>
        <v>60</v>
      </c>
      <c r="S381" s="26">
        <f t="shared" si="36"/>
        <v>1</v>
      </c>
    </row>
    <row r="382" spans="1:19" hidden="1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27">
        <v>2</v>
      </c>
      <c r="L382" t="s">
        <v>134</v>
      </c>
      <c r="M382" t="s">
        <v>135</v>
      </c>
      <c r="N382" t="s">
        <v>136</v>
      </c>
      <c r="O382" s="24">
        <f t="shared" si="32"/>
        <v>1</v>
      </c>
      <c r="P382" s="25" t="str">
        <f t="shared" si="33"/>
        <v>2</v>
      </c>
      <c r="Q382" s="25">
        <f t="shared" si="34"/>
        <v>0</v>
      </c>
      <c r="R382" s="26">
        <f t="shared" si="35"/>
        <v>120</v>
      </c>
      <c r="S382" s="26">
        <f t="shared" si="36"/>
        <v>2</v>
      </c>
    </row>
    <row r="383" spans="1:19" hidden="1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27">
        <v>2.1</v>
      </c>
      <c r="L383" t="s">
        <v>137</v>
      </c>
      <c r="M383" t="s">
        <v>138</v>
      </c>
      <c r="N383" t="s">
        <v>139</v>
      </c>
      <c r="O383" s="24">
        <f t="shared" si="32"/>
        <v>3</v>
      </c>
      <c r="P383" s="25" t="str">
        <f t="shared" si="33"/>
        <v>2,</v>
      </c>
      <c r="Q383" s="25" t="str">
        <f t="shared" si="34"/>
        <v>1</v>
      </c>
      <c r="R383" s="26">
        <f t="shared" si="35"/>
        <v>121</v>
      </c>
      <c r="S383" s="26">
        <f t="shared" si="36"/>
        <v>2.0166666666666666</v>
      </c>
    </row>
    <row r="384" spans="1:19" hidden="1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27">
        <v>1.1499999999999999</v>
      </c>
      <c r="L384" t="s">
        <v>162</v>
      </c>
      <c r="M384" t="s">
        <v>163</v>
      </c>
      <c r="N384" t="s">
        <v>139</v>
      </c>
      <c r="O384" s="24">
        <f t="shared" si="32"/>
        <v>4</v>
      </c>
      <c r="P384" s="25" t="str">
        <f t="shared" si="33"/>
        <v>1,</v>
      </c>
      <c r="Q384" s="25" t="str">
        <f t="shared" si="34"/>
        <v>15</v>
      </c>
      <c r="R384" s="26">
        <f t="shared" si="35"/>
        <v>75</v>
      </c>
      <c r="S384" s="26">
        <f t="shared" si="36"/>
        <v>1.25</v>
      </c>
    </row>
    <row r="385" spans="1:19" hidden="1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27">
        <v>5.25</v>
      </c>
      <c r="L385" t="s">
        <v>174</v>
      </c>
      <c r="M385" t="s">
        <v>175</v>
      </c>
      <c r="N385" t="s">
        <v>139</v>
      </c>
      <c r="O385" s="24">
        <f t="shared" si="32"/>
        <v>4</v>
      </c>
      <c r="P385" s="25" t="str">
        <f t="shared" si="33"/>
        <v>5,</v>
      </c>
      <c r="Q385" s="25" t="str">
        <f t="shared" si="34"/>
        <v>25</v>
      </c>
      <c r="R385" s="26">
        <f t="shared" si="35"/>
        <v>325</v>
      </c>
      <c r="S385" s="26">
        <f t="shared" si="36"/>
        <v>5.416666666666667</v>
      </c>
    </row>
    <row r="386" spans="1:19" hidden="1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si="31"/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27">
        <v>2.2999999999999998</v>
      </c>
      <c r="L386" t="s">
        <v>42</v>
      </c>
      <c r="M386" t="s">
        <v>43</v>
      </c>
      <c r="N386" t="s">
        <v>44</v>
      </c>
      <c r="O386" s="24">
        <f t="shared" si="32"/>
        <v>3</v>
      </c>
      <c r="P386" s="25" t="str">
        <f t="shared" si="33"/>
        <v>2,</v>
      </c>
      <c r="Q386" s="25" t="str">
        <f t="shared" si="34"/>
        <v>3</v>
      </c>
      <c r="R386" s="26">
        <f t="shared" si="35"/>
        <v>123</v>
      </c>
      <c r="S386" s="26">
        <f t="shared" si="36"/>
        <v>2.0499999999999998</v>
      </c>
    </row>
    <row r="387" spans="1:19" hidden="1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ref="E387:E450" si="37">TEXT(C387,"mmmm")</f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27">
        <v>0.3</v>
      </c>
      <c r="L387" t="s">
        <v>190</v>
      </c>
      <c r="M387" t="s">
        <v>191</v>
      </c>
      <c r="N387" t="s">
        <v>186</v>
      </c>
      <c r="O387" s="24">
        <f t="shared" ref="O387:O450" si="38">LEN($K387)</f>
        <v>3</v>
      </c>
      <c r="P387" s="25" t="str">
        <f t="shared" ref="P387:P450" si="39">IF(O387="1",$K387,IF(O387=2,LEFT($K387,2),LEFT($K387,2)))</f>
        <v>0,</v>
      </c>
      <c r="Q387" s="25" t="str">
        <f t="shared" ref="Q387:Q450" si="40">IF(O387&lt;=2,0,MID($K387,3,3))</f>
        <v>3</v>
      </c>
      <c r="R387" s="26">
        <f t="shared" ref="R387:R450" si="41">+(P387*60)+Q387</f>
        <v>3</v>
      </c>
      <c r="S387" s="26">
        <f t="shared" ref="S387:S450" si="42">+R387/60</f>
        <v>0.05</v>
      </c>
    </row>
    <row r="388" spans="1:19" hidden="1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27">
        <v>2.35</v>
      </c>
      <c r="L388" t="s">
        <v>116</v>
      </c>
      <c r="M388" t="s">
        <v>117</v>
      </c>
      <c r="N388" t="s">
        <v>118</v>
      </c>
      <c r="O388" s="24">
        <f t="shared" si="38"/>
        <v>4</v>
      </c>
      <c r="P388" s="25" t="str">
        <f t="shared" si="39"/>
        <v>2,</v>
      </c>
      <c r="Q388" s="25" t="str">
        <f t="shared" si="40"/>
        <v>35</v>
      </c>
      <c r="R388" s="26">
        <f t="shared" si="41"/>
        <v>155</v>
      </c>
      <c r="S388" s="26">
        <f t="shared" si="42"/>
        <v>2.5833333333333335</v>
      </c>
    </row>
    <row r="389" spans="1:19" hidden="1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27">
        <v>0.55000000000000004</v>
      </c>
      <c r="L389" t="s">
        <v>253</v>
      </c>
      <c r="M389" t="s">
        <v>254</v>
      </c>
      <c r="N389" t="s">
        <v>255</v>
      </c>
      <c r="O389" s="24">
        <f t="shared" si="38"/>
        <v>4</v>
      </c>
      <c r="P389" s="25" t="str">
        <f t="shared" si="39"/>
        <v>0,</v>
      </c>
      <c r="Q389" s="25" t="str">
        <f t="shared" si="40"/>
        <v>55</v>
      </c>
      <c r="R389" s="26">
        <f t="shared" si="41"/>
        <v>55</v>
      </c>
      <c r="S389" s="26">
        <f t="shared" si="42"/>
        <v>0.91666666666666663</v>
      </c>
    </row>
    <row r="390" spans="1:19" hidden="1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27">
        <v>1</v>
      </c>
      <c r="L390" t="s">
        <v>45</v>
      </c>
      <c r="M390" t="s">
        <v>46</v>
      </c>
      <c r="N390" t="s">
        <v>41</v>
      </c>
      <c r="O390" s="24">
        <f t="shared" si="38"/>
        <v>1</v>
      </c>
      <c r="P390" s="25" t="str">
        <f t="shared" si="39"/>
        <v>1</v>
      </c>
      <c r="Q390" s="25">
        <f t="shared" si="40"/>
        <v>0</v>
      </c>
      <c r="R390" s="26">
        <f t="shared" si="41"/>
        <v>60</v>
      </c>
      <c r="S390" s="26">
        <f t="shared" si="42"/>
        <v>1</v>
      </c>
    </row>
    <row r="391" spans="1:19" hidden="1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27">
        <v>1.5</v>
      </c>
      <c r="L391" t="s">
        <v>31</v>
      </c>
      <c r="M391" t="s">
        <v>32</v>
      </c>
      <c r="N391" t="s">
        <v>33</v>
      </c>
      <c r="O391" s="24">
        <f t="shared" si="38"/>
        <v>3</v>
      </c>
      <c r="P391" s="25" t="str">
        <f t="shared" si="39"/>
        <v>1,</v>
      </c>
      <c r="Q391" s="25" t="str">
        <f t="shared" si="40"/>
        <v>5</v>
      </c>
      <c r="R391" s="26">
        <f t="shared" si="41"/>
        <v>65</v>
      </c>
      <c r="S391" s="26">
        <f t="shared" si="42"/>
        <v>1.0833333333333333</v>
      </c>
    </row>
    <row r="392" spans="1:19" hidden="1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27">
        <v>6.55</v>
      </c>
      <c r="L392" t="s">
        <v>147</v>
      </c>
      <c r="M392" t="s">
        <v>148</v>
      </c>
      <c r="N392" t="s">
        <v>149</v>
      </c>
      <c r="O392" s="24">
        <f t="shared" si="38"/>
        <v>4</v>
      </c>
      <c r="P392" s="25" t="str">
        <f t="shared" si="39"/>
        <v>6,</v>
      </c>
      <c r="Q392" s="25" t="str">
        <f t="shared" si="40"/>
        <v>55</v>
      </c>
      <c r="R392" s="26">
        <f t="shared" si="41"/>
        <v>415</v>
      </c>
      <c r="S392" s="26">
        <f t="shared" si="42"/>
        <v>6.916666666666667</v>
      </c>
    </row>
    <row r="393" spans="1:19" hidden="1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27">
        <v>2.2000000000000002</v>
      </c>
      <c r="L393" t="s">
        <v>167</v>
      </c>
      <c r="M393" t="s">
        <v>168</v>
      </c>
      <c r="N393" t="s">
        <v>169</v>
      </c>
      <c r="O393" s="24">
        <f t="shared" si="38"/>
        <v>3</v>
      </c>
      <c r="P393" s="25" t="str">
        <f t="shared" si="39"/>
        <v>2,</v>
      </c>
      <c r="Q393" s="25" t="str">
        <f t="shared" si="40"/>
        <v>2</v>
      </c>
      <c r="R393" s="26">
        <f t="shared" si="41"/>
        <v>122</v>
      </c>
      <c r="S393" s="26">
        <f t="shared" si="42"/>
        <v>2.0333333333333332</v>
      </c>
    </row>
    <row r="394" spans="1:19" hidden="1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27">
        <v>1.2</v>
      </c>
      <c r="L394" t="s">
        <v>221</v>
      </c>
      <c r="M394" t="s">
        <v>222</v>
      </c>
      <c r="N394" t="s">
        <v>223</v>
      </c>
      <c r="O394" s="24">
        <f t="shared" si="38"/>
        <v>3</v>
      </c>
      <c r="P394" s="25" t="str">
        <f t="shared" si="39"/>
        <v>1,</v>
      </c>
      <c r="Q394" s="25" t="str">
        <f t="shared" si="40"/>
        <v>2</v>
      </c>
      <c r="R394" s="26">
        <f t="shared" si="41"/>
        <v>62</v>
      </c>
      <c r="S394" s="26">
        <f t="shared" si="42"/>
        <v>1.0333333333333334</v>
      </c>
    </row>
    <row r="395" spans="1:19" hidden="1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27">
        <v>1.3</v>
      </c>
      <c r="L395" t="s">
        <v>134</v>
      </c>
      <c r="M395" t="s">
        <v>135</v>
      </c>
      <c r="N395" t="s">
        <v>136</v>
      </c>
      <c r="O395" s="24">
        <f t="shared" si="38"/>
        <v>3</v>
      </c>
      <c r="P395" s="25" t="str">
        <f t="shared" si="39"/>
        <v>1,</v>
      </c>
      <c r="Q395" s="25" t="str">
        <f t="shared" si="40"/>
        <v>3</v>
      </c>
      <c r="R395" s="26">
        <f t="shared" si="41"/>
        <v>63</v>
      </c>
      <c r="S395" s="26">
        <f t="shared" si="42"/>
        <v>1.05</v>
      </c>
    </row>
    <row r="396" spans="1:19" hidden="1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27">
        <v>2.5499999999999998</v>
      </c>
      <c r="L396" t="s">
        <v>174</v>
      </c>
      <c r="M396" t="s">
        <v>175</v>
      </c>
      <c r="N396" t="s">
        <v>139</v>
      </c>
      <c r="O396" s="24">
        <f t="shared" si="38"/>
        <v>4</v>
      </c>
      <c r="P396" s="25" t="str">
        <f t="shared" si="39"/>
        <v>2,</v>
      </c>
      <c r="Q396" s="25" t="str">
        <f t="shared" si="40"/>
        <v>55</v>
      </c>
      <c r="R396" s="26">
        <f t="shared" si="41"/>
        <v>175</v>
      </c>
      <c r="S396" s="26">
        <f t="shared" si="42"/>
        <v>2.9166666666666665</v>
      </c>
    </row>
    <row r="397" spans="1:19" hidden="1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27">
        <v>0</v>
      </c>
      <c r="L397" t="s">
        <v>155</v>
      </c>
      <c r="M397" t="s">
        <v>156</v>
      </c>
      <c r="N397" t="s">
        <v>154</v>
      </c>
      <c r="O397" s="24">
        <f t="shared" si="38"/>
        <v>1</v>
      </c>
      <c r="P397" s="25" t="str">
        <f t="shared" si="39"/>
        <v>0</v>
      </c>
      <c r="Q397" s="25">
        <f t="shared" si="40"/>
        <v>0</v>
      </c>
      <c r="R397" s="26">
        <f t="shared" si="41"/>
        <v>0</v>
      </c>
      <c r="S397" s="26">
        <f t="shared" si="42"/>
        <v>0</v>
      </c>
    </row>
    <row r="398" spans="1:19" hidden="1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27">
        <v>1.5</v>
      </c>
      <c r="L398" t="s">
        <v>190</v>
      </c>
      <c r="M398" t="s">
        <v>191</v>
      </c>
      <c r="N398" t="s">
        <v>186</v>
      </c>
      <c r="O398" s="24">
        <f t="shared" si="38"/>
        <v>3</v>
      </c>
      <c r="P398" s="25" t="str">
        <f t="shared" si="39"/>
        <v>1,</v>
      </c>
      <c r="Q398" s="25" t="str">
        <f t="shared" si="40"/>
        <v>5</v>
      </c>
      <c r="R398" s="26">
        <f t="shared" si="41"/>
        <v>65</v>
      </c>
      <c r="S398" s="26">
        <f t="shared" si="42"/>
        <v>1.0833333333333333</v>
      </c>
    </row>
    <row r="399" spans="1:19" hidden="1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27">
        <v>1.5</v>
      </c>
      <c r="L399" t="s">
        <v>121</v>
      </c>
      <c r="M399" t="s">
        <v>122</v>
      </c>
      <c r="N399" t="s">
        <v>123</v>
      </c>
      <c r="O399" s="24">
        <f t="shared" si="38"/>
        <v>3</v>
      </c>
      <c r="P399" s="25" t="str">
        <f t="shared" si="39"/>
        <v>1,</v>
      </c>
      <c r="Q399" s="25" t="str">
        <f t="shared" si="40"/>
        <v>5</v>
      </c>
      <c r="R399" s="26">
        <f t="shared" si="41"/>
        <v>65</v>
      </c>
      <c r="S399" s="26">
        <f t="shared" si="42"/>
        <v>1.0833333333333333</v>
      </c>
    </row>
    <row r="400" spans="1:19" hidden="1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27">
        <v>2</v>
      </c>
      <c r="L400" t="s">
        <v>116</v>
      </c>
      <c r="M400" t="s">
        <v>117</v>
      </c>
      <c r="N400" t="s">
        <v>118</v>
      </c>
      <c r="O400" s="24">
        <f t="shared" si="38"/>
        <v>1</v>
      </c>
      <c r="P400" s="25" t="str">
        <f t="shared" si="39"/>
        <v>2</v>
      </c>
      <c r="Q400" s="25">
        <f t="shared" si="40"/>
        <v>0</v>
      </c>
      <c r="R400" s="26">
        <f t="shared" si="41"/>
        <v>120</v>
      </c>
      <c r="S400" s="26">
        <f t="shared" si="42"/>
        <v>2</v>
      </c>
    </row>
    <row r="401" spans="1:19" hidden="1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27">
        <v>0.45</v>
      </c>
      <c r="L401" t="s">
        <v>187</v>
      </c>
      <c r="M401" t="s">
        <v>188</v>
      </c>
      <c r="N401" t="s">
        <v>189</v>
      </c>
      <c r="O401" s="24">
        <f t="shared" si="38"/>
        <v>4</v>
      </c>
      <c r="P401" s="25" t="str">
        <f t="shared" si="39"/>
        <v>0,</v>
      </c>
      <c r="Q401" s="25" t="str">
        <f t="shared" si="40"/>
        <v>45</v>
      </c>
      <c r="R401" s="26">
        <f t="shared" si="41"/>
        <v>45</v>
      </c>
      <c r="S401" s="26">
        <f t="shared" si="42"/>
        <v>0.75</v>
      </c>
    </row>
    <row r="402" spans="1:19" hidden="1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27">
        <v>2.1</v>
      </c>
      <c r="L402" t="s">
        <v>244</v>
      </c>
      <c r="M402" t="s">
        <v>245</v>
      </c>
      <c r="N402" t="s">
        <v>36</v>
      </c>
      <c r="O402" s="24">
        <f t="shared" si="38"/>
        <v>3</v>
      </c>
      <c r="P402" s="25" t="str">
        <f t="shared" si="39"/>
        <v>2,</v>
      </c>
      <c r="Q402" s="25" t="str">
        <f t="shared" si="40"/>
        <v>1</v>
      </c>
      <c r="R402" s="26">
        <f t="shared" si="41"/>
        <v>121</v>
      </c>
      <c r="S402" s="26">
        <f t="shared" si="42"/>
        <v>2.0166666666666666</v>
      </c>
    </row>
    <row r="403" spans="1:19" hidden="1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27">
        <v>1</v>
      </c>
      <c r="L403" t="s">
        <v>31</v>
      </c>
      <c r="M403" t="s">
        <v>32</v>
      </c>
      <c r="N403" t="s">
        <v>33</v>
      </c>
      <c r="O403" s="24">
        <f t="shared" si="38"/>
        <v>1</v>
      </c>
      <c r="P403" s="25" t="str">
        <f t="shared" si="39"/>
        <v>1</v>
      </c>
      <c r="Q403" s="25">
        <f t="shared" si="40"/>
        <v>0</v>
      </c>
      <c r="R403" s="26">
        <f t="shared" si="41"/>
        <v>60</v>
      </c>
      <c r="S403" s="26">
        <f t="shared" si="42"/>
        <v>1</v>
      </c>
    </row>
    <row r="404" spans="1:19" hidden="1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27">
        <v>3.5</v>
      </c>
      <c r="L404" t="s">
        <v>147</v>
      </c>
      <c r="M404" t="s">
        <v>148</v>
      </c>
      <c r="N404" t="s">
        <v>149</v>
      </c>
      <c r="O404" s="24">
        <f t="shared" si="38"/>
        <v>3</v>
      </c>
      <c r="P404" s="25" t="str">
        <f t="shared" si="39"/>
        <v>3,</v>
      </c>
      <c r="Q404" s="25" t="str">
        <f t="shared" si="40"/>
        <v>5</v>
      </c>
      <c r="R404" s="26">
        <f t="shared" si="41"/>
        <v>185</v>
      </c>
      <c r="S404" s="26">
        <f t="shared" si="42"/>
        <v>3.0833333333333335</v>
      </c>
    </row>
    <row r="405" spans="1:19" hidden="1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27">
        <v>14.15</v>
      </c>
      <c r="L405" t="s">
        <v>167</v>
      </c>
      <c r="M405" t="s">
        <v>168</v>
      </c>
      <c r="N405" t="s">
        <v>169</v>
      </c>
      <c r="O405" s="24">
        <f t="shared" si="38"/>
        <v>5</v>
      </c>
      <c r="P405" s="25" t="str">
        <f t="shared" si="39"/>
        <v>14</v>
      </c>
      <c r="Q405" s="25" t="str">
        <f t="shared" si="40"/>
        <v>,15</v>
      </c>
      <c r="R405" s="26">
        <f t="shared" si="41"/>
        <v>840.15</v>
      </c>
      <c r="S405" s="26">
        <f t="shared" si="42"/>
        <v>14.0025</v>
      </c>
    </row>
    <row r="406" spans="1:19" hidden="1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27">
        <v>1</v>
      </c>
      <c r="L406" t="s">
        <v>219</v>
      </c>
      <c r="M406" t="s">
        <v>220</v>
      </c>
      <c r="N406" t="s">
        <v>169</v>
      </c>
      <c r="O406" s="24">
        <f t="shared" si="38"/>
        <v>1</v>
      </c>
      <c r="P406" s="25" t="str">
        <f t="shared" si="39"/>
        <v>1</v>
      </c>
      <c r="Q406" s="25">
        <f t="shared" si="40"/>
        <v>0</v>
      </c>
      <c r="R406" s="26">
        <f t="shared" si="41"/>
        <v>60</v>
      </c>
      <c r="S406" s="26">
        <f t="shared" si="42"/>
        <v>1</v>
      </c>
    </row>
    <row r="407" spans="1:19" hidden="1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27">
        <v>0.4</v>
      </c>
      <c r="L407" t="s">
        <v>221</v>
      </c>
      <c r="M407" t="s">
        <v>222</v>
      </c>
      <c r="N407" t="s">
        <v>223</v>
      </c>
      <c r="O407" s="24">
        <f t="shared" si="38"/>
        <v>3</v>
      </c>
      <c r="P407" s="25" t="str">
        <f t="shared" si="39"/>
        <v>0,</v>
      </c>
      <c r="Q407" s="25" t="str">
        <f t="shared" si="40"/>
        <v>4</v>
      </c>
      <c r="R407" s="26">
        <f t="shared" si="41"/>
        <v>4</v>
      </c>
      <c r="S407" s="26">
        <f t="shared" si="42"/>
        <v>6.6666666666666666E-2</v>
      </c>
    </row>
    <row r="408" spans="1:19" hidden="1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27">
        <v>12.3</v>
      </c>
      <c r="L408" t="s">
        <v>134</v>
      </c>
      <c r="M408" t="s">
        <v>135</v>
      </c>
      <c r="N408" t="s">
        <v>136</v>
      </c>
      <c r="O408" s="24">
        <f t="shared" si="38"/>
        <v>4</v>
      </c>
      <c r="P408" s="25" t="str">
        <f t="shared" si="39"/>
        <v>12</v>
      </c>
      <c r="Q408" s="25" t="str">
        <f t="shared" si="40"/>
        <v>,3</v>
      </c>
      <c r="R408" s="26">
        <f t="shared" si="41"/>
        <v>720.3</v>
      </c>
      <c r="S408" s="26">
        <f t="shared" si="42"/>
        <v>12.004999999999999</v>
      </c>
    </row>
    <row r="409" spans="1:19" hidden="1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27">
        <v>7.15</v>
      </c>
      <c r="L409" t="s">
        <v>137</v>
      </c>
      <c r="M409" t="s">
        <v>138</v>
      </c>
      <c r="N409" t="s">
        <v>139</v>
      </c>
      <c r="O409" s="24">
        <f t="shared" si="38"/>
        <v>4</v>
      </c>
      <c r="P409" s="25" t="str">
        <f t="shared" si="39"/>
        <v>7,</v>
      </c>
      <c r="Q409" s="25" t="str">
        <f t="shared" si="40"/>
        <v>15</v>
      </c>
      <c r="R409" s="26">
        <f t="shared" si="41"/>
        <v>435</v>
      </c>
      <c r="S409" s="26">
        <f t="shared" si="42"/>
        <v>7.25</v>
      </c>
    </row>
    <row r="410" spans="1:19" hidden="1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27">
        <v>0.45</v>
      </c>
      <c r="L410" t="s">
        <v>162</v>
      </c>
      <c r="M410" t="s">
        <v>163</v>
      </c>
      <c r="N410" t="s">
        <v>139</v>
      </c>
      <c r="O410" s="24">
        <f t="shared" si="38"/>
        <v>4</v>
      </c>
      <c r="P410" s="25" t="str">
        <f t="shared" si="39"/>
        <v>0,</v>
      </c>
      <c r="Q410" s="25" t="str">
        <f t="shared" si="40"/>
        <v>45</v>
      </c>
      <c r="R410" s="26">
        <f t="shared" si="41"/>
        <v>45</v>
      </c>
      <c r="S410" s="26">
        <f t="shared" si="42"/>
        <v>0.75</v>
      </c>
    </row>
    <row r="411" spans="1:19" hidden="1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27">
        <v>10.199999999999999</v>
      </c>
      <c r="L411" t="s">
        <v>174</v>
      </c>
      <c r="M411" t="s">
        <v>175</v>
      </c>
      <c r="N411" t="s">
        <v>139</v>
      </c>
      <c r="O411" s="24">
        <f t="shared" si="38"/>
        <v>4</v>
      </c>
      <c r="P411" s="25" t="str">
        <f t="shared" si="39"/>
        <v>10</v>
      </c>
      <c r="Q411" s="25" t="str">
        <f t="shared" si="40"/>
        <v>,2</v>
      </c>
      <c r="R411" s="26">
        <f t="shared" si="41"/>
        <v>600.20000000000005</v>
      </c>
      <c r="S411" s="26">
        <f t="shared" si="42"/>
        <v>10.003333333333334</v>
      </c>
    </row>
    <row r="412" spans="1:19" hidden="1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27">
        <v>0.5</v>
      </c>
      <c r="L412" t="s">
        <v>116</v>
      </c>
      <c r="M412" t="s">
        <v>117</v>
      </c>
      <c r="N412" t="s">
        <v>118</v>
      </c>
      <c r="O412" s="24">
        <f t="shared" si="38"/>
        <v>3</v>
      </c>
      <c r="P412" s="25" t="str">
        <f t="shared" si="39"/>
        <v>0,</v>
      </c>
      <c r="Q412" s="25" t="str">
        <f t="shared" si="40"/>
        <v>5</v>
      </c>
      <c r="R412" s="26">
        <f t="shared" si="41"/>
        <v>5</v>
      </c>
      <c r="S412" s="26">
        <f t="shared" si="42"/>
        <v>8.3333333333333329E-2</v>
      </c>
    </row>
    <row r="413" spans="1:19" hidden="1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27">
        <v>1.5</v>
      </c>
      <c r="L413" t="s">
        <v>244</v>
      </c>
      <c r="M413" t="s">
        <v>245</v>
      </c>
      <c r="N413" t="s">
        <v>36</v>
      </c>
      <c r="O413" s="24">
        <f t="shared" si="38"/>
        <v>3</v>
      </c>
      <c r="P413" s="25" t="str">
        <f t="shared" si="39"/>
        <v>1,</v>
      </c>
      <c r="Q413" s="25" t="str">
        <f t="shared" si="40"/>
        <v>5</v>
      </c>
      <c r="R413" s="26">
        <f t="shared" si="41"/>
        <v>65</v>
      </c>
      <c r="S413" s="26">
        <f t="shared" si="42"/>
        <v>1.0833333333333333</v>
      </c>
    </row>
    <row r="414" spans="1:19" hidden="1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27">
        <v>4.5</v>
      </c>
      <c r="L414" t="s">
        <v>144</v>
      </c>
      <c r="M414" t="s">
        <v>145</v>
      </c>
      <c r="N414" t="s">
        <v>146</v>
      </c>
      <c r="O414" s="24">
        <f t="shared" si="38"/>
        <v>3</v>
      </c>
      <c r="P414" s="25" t="str">
        <f t="shared" si="39"/>
        <v>4,</v>
      </c>
      <c r="Q414" s="25" t="str">
        <f t="shared" si="40"/>
        <v>5</v>
      </c>
      <c r="R414" s="26">
        <f t="shared" si="41"/>
        <v>245</v>
      </c>
      <c r="S414" s="26">
        <f t="shared" si="42"/>
        <v>4.083333333333333</v>
      </c>
    </row>
    <row r="415" spans="1:19" hidden="1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27">
        <v>21.5</v>
      </c>
      <c r="L415" t="s">
        <v>147</v>
      </c>
      <c r="M415" t="s">
        <v>148</v>
      </c>
      <c r="N415" t="s">
        <v>149</v>
      </c>
      <c r="O415" s="24">
        <f t="shared" si="38"/>
        <v>4</v>
      </c>
      <c r="P415" s="25" t="str">
        <f t="shared" si="39"/>
        <v>21</v>
      </c>
      <c r="Q415" s="25" t="str">
        <f t="shared" si="40"/>
        <v>,5</v>
      </c>
      <c r="R415" s="26">
        <f t="shared" si="41"/>
        <v>1260.5</v>
      </c>
      <c r="S415" s="26">
        <f t="shared" si="42"/>
        <v>21.008333333333333</v>
      </c>
    </row>
    <row r="416" spans="1:19" hidden="1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27">
        <v>0.4</v>
      </c>
      <c r="L416" t="s">
        <v>231</v>
      </c>
      <c r="M416" t="s">
        <v>232</v>
      </c>
      <c r="N416" t="s">
        <v>149</v>
      </c>
      <c r="O416" s="24">
        <f t="shared" si="38"/>
        <v>3</v>
      </c>
      <c r="P416" s="25" t="str">
        <f t="shared" si="39"/>
        <v>0,</v>
      </c>
      <c r="Q416" s="25" t="str">
        <f t="shared" si="40"/>
        <v>4</v>
      </c>
      <c r="R416" s="26">
        <f t="shared" si="41"/>
        <v>4</v>
      </c>
      <c r="S416" s="26">
        <f t="shared" si="42"/>
        <v>6.6666666666666666E-2</v>
      </c>
    </row>
    <row r="417" spans="1:19" hidden="1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27">
        <v>0.4</v>
      </c>
      <c r="L417" t="s">
        <v>215</v>
      </c>
      <c r="M417" t="s">
        <v>216</v>
      </c>
      <c r="N417" t="s">
        <v>149</v>
      </c>
      <c r="O417" s="24">
        <f t="shared" si="38"/>
        <v>3</v>
      </c>
      <c r="P417" s="25" t="str">
        <f t="shared" si="39"/>
        <v>0,</v>
      </c>
      <c r="Q417" s="25" t="str">
        <f t="shared" si="40"/>
        <v>4</v>
      </c>
      <c r="R417" s="26">
        <f t="shared" si="41"/>
        <v>4</v>
      </c>
      <c r="S417" s="26">
        <f t="shared" si="42"/>
        <v>6.6666666666666666E-2</v>
      </c>
    </row>
    <row r="418" spans="1:19" hidden="1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27">
        <v>0.2</v>
      </c>
      <c r="L418" t="s">
        <v>217</v>
      </c>
      <c r="M418" t="s">
        <v>218</v>
      </c>
      <c r="N418" t="s">
        <v>149</v>
      </c>
      <c r="O418" s="24">
        <f t="shared" si="38"/>
        <v>3</v>
      </c>
      <c r="P418" s="25" t="str">
        <f t="shared" si="39"/>
        <v>0,</v>
      </c>
      <c r="Q418" s="25" t="str">
        <f t="shared" si="40"/>
        <v>2</v>
      </c>
      <c r="R418" s="26">
        <f t="shared" si="41"/>
        <v>2</v>
      </c>
      <c r="S418" s="26">
        <f t="shared" si="42"/>
        <v>3.3333333333333333E-2</v>
      </c>
    </row>
    <row r="419" spans="1:19" hidden="1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27">
        <v>2.0499999999999998</v>
      </c>
      <c r="L419" t="s">
        <v>167</v>
      </c>
      <c r="M419" t="s">
        <v>168</v>
      </c>
      <c r="N419" t="s">
        <v>169</v>
      </c>
      <c r="O419" s="24">
        <f t="shared" si="38"/>
        <v>4</v>
      </c>
      <c r="P419" s="25" t="str">
        <f t="shared" si="39"/>
        <v>2,</v>
      </c>
      <c r="Q419" s="25" t="str">
        <f t="shared" si="40"/>
        <v>05</v>
      </c>
      <c r="R419" s="26">
        <f t="shared" si="41"/>
        <v>125</v>
      </c>
      <c r="S419" s="26">
        <f t="shared" si="42"/>
        <v>2.0833333333333335</v>
      </c>
    </row>
    <row r="420" spans="1:19" hidden="1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27">
        <v>0.3</v>
      </c>
      <c r="L420" t="s">
        <v>194</v>
      </c>
      <c r="M420" t="s">
        <v>195</v>
      </c>
      <c r="N420" t="s">
        <v>169</v>
      </c>
      <c r="O420" s="24">
        <f t="shared" si="38"/>
        <v>3</v>
      </c>
      <c r="P420" s="25" t="str">
        <f t="shared" si="39"/>
        <v>0,</v>
      </c>
      <c r="Q420" s="25" t="str">
        <f t="shared" si="40"/>
        <v>3</v>
      </c>
      <c r="R420" s="26">
        <f t="shared" si="41"/>
        <v>3</v>
      </c>
      <c r="S420" s="26">
        <f t="shared" si="42"/>
        <v>0.05</v>
      </c>
    </row>
    <row r="421" spans="1:19" hidden="1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27">
        <v>0.4</v>
      </c>
      <c r="L421" t="s">
        <v>221</v>
      </c>
      <c r="M421" t="s">
        <v>222</v>
      </c>
      <c r="N421" t="s">
        <v>223</v>
      </c>
      <c r="O421" s="24">
        <f t="shared" si="38"/>
        <v>3</v>
      </c>
      <c r="P421" s="25" t="str">
        <f t="shared" si="39"/>
        <v>0,</v>
      </c>
      <c r="Q421" s="25" t="str">
        <f t="shared" si="40"/>
        <v>4</v>
      </c>
      <c r="R421" s="26">
        <f t="shared" si="41"/>
        <v>4</v>
      </c>
      <c r="S421" s="26">
        <f t="shared" si="42"/>
        <v>6.6666666666666666E-2</v>
      </c>
    </row>
    <row r="422" spans="1:19" hidden="1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27">
        <v>0.45</v>
      </c>
      <c r="L422" t="s">
        <v>224</v>
      </c>
      <c r="M422" t="s">
        <v>225</v>
      </c>
      <c r="N422" t="s">
        <v>223</v>
      </c>
      <c r="O422" s="24">
        <f t="shared" si="38"/>
        <v>4</v>
      </c>
      <c r="P422" s="25" t="str">
        <f t="shared" si="39"/>
        <v>0,</v>
      </c>
      <c r="Q422" s="25" t="str">
        <f t="shared" si="40"/>
        <v>45</v>
      </c>
      <c r="R422" s="26">
        <f t="shared" si="41"/>
        <v>45</v>
      </c>
      <c r="S422" s="26">
        <f t="shared" si="42"/>
        <v>0.75</v>
      </c>
    </row>
    <row r="423" spans="1:19" hidden="1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27">
        <v>2.2999999999999998</v>
      </c>
      <c r="L423" t="s">
        <v>134</v>
      </c>
      <c r="M423" t="s">
        <v>135</v>
      </c>
      <c r="N423" t="s">
        <v>136</v>
      </c>
      <c r="O423" s="24">
        <f t="shared" si="38"/>
        <v>3</v>
      </c>
      <c r="P423" s="25" t="str">
        <f t="shared" si="39"/>
        <v>2,</v>
      </c>
      <c r="Q423" s="25" t="str">
        <f t="shared" si="40"/>
        <v>3</v>
      </c>
      <c r="R423" s="26">
        <f t="shared" si="41"/>
        <v>123</v>
      </c>
      <c r="S423" s="26">
        <f t="shared" si="42"/>
        <v>2.0499999999999998</v>
      </c>
    </row>
    <row r="424" spans="1:19" hidden="1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27">
        <v>1</v>
      </c>
      <c r="L424" t="s">
        <v>174</v>
      </c>
      <c r="M424" t="s">
        <v>175</v>
      </c>
      <c r="N424" t="s">
        <v>139</v>
      </c>
      <c r="O424" s="24">
        <f t="shared" si="38"/>
        <v>1</v>
      </c>
      <c r="P424" s="25" t="str">
        <f t="shared" si="39"/>
        <v>1</v>
      </c>
      <c r="Q424" s="25">
        <f t="shared" si="40"/>
        <v>0</v>
      </c>
      <c r="R424" s="26">
        <f t="shared" si="41"/>
        <v>60</v>
      </c>
      <c r="S424" s="26">
        <f t="shared" si="42"/>
        <v>1</v>
      </c>
    </row>
    <row r="425" spans="1:19" hidden="1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27">
        <v>1.1499999999999999</v>
      </c>
      <c r="L425" t="s">
        <v>42</v>
      </c>
      <c r="M425" t="s">
        <v>43</v>
      </c>
      <c r="N425" t="s">
        <v>44</v>
      </c>
      <c r="O425" s="24">
        <f t="shared" si="38"/>
        <v>4</v>
      </c>
      <c r="P425" s="25" t="str">
        <f t="shared" si="39"/>
        <v>1,</v>
      </c>
      <c r="Q425" s="25" t="str">
        <f t="shared" si="40"/>
        <v>15</v>
      </c>
      <c r="R425" s="26">
        <f t="shared" si="41"/>
        <v>75</v>
      </c>
      <c r="S425" s="26">
        <f t="shared" si="42"/>
        <v>1.25</v>
      </c>
    </row>
    <row r="426" spans="1:19" hidden="1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27">
        <v>1.4</v>
      </c>
      <c r="L426" t="s">
        <v>19</v>
      </c>
      <c r="M426" t="s">
        <v>20</v>
      </c>
      <c r="N426" t="s">
        <v>21</v>
      </c>
      <c r="O426" s="24">
        <f t="shared" si="38"/>
        <v>3</v>
      </c>
      <c r="P426" s="25" t="str">
        <f t="shared" si="39"/>
        <v>1,</v>
      </c>
      <c r="Q426" s="25" t="str">
        <f t="shared" si="40"/>
        <v>4</v>
      </c>
      <c r="R426" s="26">
        <f t="shared" si="41"/>
        <v>64</v>
      </c>
      <c r="S426" s="26">
        <f t="shared" si="42"/>
        <v>1.0666666666666667</v>
      </c>
    </row>
    <row r="427" spans="1:19" hidden="1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27">
        <v>2.2000000000000002</v>
      </c>
      <c r="L427" t="s">
        <v>22</v>
      </c>
      <c r="M427" t="s">
        <v>23</v>
      </c>
      <c r="N427" t="s">
        <v>24</v>
      </c>
      <c r="O427" s="24">
        <f t="shared" si="38"/>
        <v>3</v>
      </c>
      <c r="P427" s="25" t="str">
        <f t="shared" si="39"/>
        <v>2,</v>
      </c>
      <c r="Q427" s="25" t="str">
        <f t="shared" si="40"/>
        <v>2</v>
      </c>
      <c r="R427" s="26">
        <f t="shared" si="41"/>
        <v>122</v>
      </c>
      <c r="S427" s="26">
        <f t="shared" si="42"/>
        <v>2.0333333333333332</v>
      </c>
    </row>
    <row r="428" spans="1:19" hidden="1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27">
        <v>1.3</v>
      </c>
      <c r="L428" t="s">
        <v>190</v>
      </c>
      <c r="M428" t="s">
        <v>191</v>
      </c>
      <c r="N428" t="s">
        <v>186</v>
      </c>
      <c r="O428" s="24">
        <f t="shared" si="38"/>
        <v>3</v>
      </c>
      <c r="P428" s="25" t="str">
        <f t="shared" si="39"/>
        <v>1,</v>
      </c>
      <c r="Q428" s="25" t="str">
        <f t="shared" si="40"/>
        <v>3</v>
      </c>
      <c r="R428" s="26">
        <f t="shared" si="41"/>
        <v>63</v>
      </c>
      <c r="S428" s="26">
        <f t="shared" si="42"/>
        <v>1.05</v>
      </c>
    </row>
    <row r="429" spans="1:19" hidden="1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27">
        <v>6.15</v>
      </c>
      <c r="L429" t="s">
        <v>116</v>
      </c>
      <c r="M429" t="s">
        <v>117</v>
      </c>
      <c r="N429" t="s">
        <v>118</v>
      </c>
      <c r="O429" s="24">
        <f t="shared" si="38"/>
        <v>4</v>
      </c>
      <c r="P429" s="25" t="str">
        <f t="shared" si="39"/>
        <v>6,</v>
      </c>
      <c r="Q429" s="25" t="str">
        <f t="shared" si="40"/>
        <v>15</v>
      </c>
      <c r="R429" s="26">
        <f t="shared" si="41"/>
        <v>375</v>
      </c>
      <c r="S429" s="26">
        <f t="shared" si="42"/>
        <v>6.25</v>
      </c>
    </row>
    <row r="430" spans="1:19" hidden="1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27">
        <v>0.35</v>
      </c>
      <c r="L430" t="s">
        <v>187</v>
      </c>
      <c r="M430" t="s">
        <v>188</v>
      </c>
      <c r="N430" t="s">
        <v>189</v>
      </c>
      <c r="O430" s="24">
        <f t="shared" si="38"/>
        <v>4</v>
      </c>
      <c r="P430" s="25" t="str">
        <f t="shared" si="39"/>
        <v>0,</v>
      </c>
      <c r="Q430" s="25" t="str">
        <f t="shared" si="40"/>
        <v>35</v>
      </c>
      <c r="R430" s="26">
        <f t="shared" si="41"/>
        <v>35</v>
      </c>
      <c r="S430" s="26">
        <f t="shared" si="42"/>
        <v>0.58333333333333337</v>
      </c>
    </row>
    <row r="431" spans="1:19" hidden="1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27">
        <v>0.4</v>
      </c>
      <c r="L431" t="s">
        <v>131</v>
      </c>
      <c r="M431" t="s">
        <v>132</v>
      </c>
      <c r="N431" t="s">
        <v>133</v>
      </c>
      <c r="O431" s="24">
        <f t="shared" si="38"/>
        <v>3</v>
      </c>
      <c r="P431" s="25" t="str">
        <f t="shared" si="39"/>
        <v>0,</v>
      </c>
      <c r="Q431" s="25" t="str">
        <f t="shared" si="40"/>
        <v>4</v>
      </c>
      <c r="R431" s="26">
        <f t="shared" si="41"/>
        <v>4</v>
      </c>
      <c r="S431" s="26">
        <f t="shared" si="42"/>
        <v>6.6666666666666666E-2</v>
      </c>
    </row>
    <row r="432" spans="1:19" hidden="1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27">
        <v>0.45</v>
      </c>
      <c r="L432" t="s">
        <v>31</v>
      </c>
      <c r="M432" t="s">
        <v>32</v>
      </c>
      <c r="N432" t="s">
        <v>33</v>
      </c>
      <c r="O432" s="24">
        <f t="shared" si="38"/>
        <v>4</v>
      </c>
      <c r="P432" s="25" t="str">
        <f t="shared" si="39"/>
        <v>0,</v>
      </c>
      <c r="Q432" s="25" t="str">
        <f t="shared" si="40"/>
        <v>45</v>
      </c>
      <c r="R432" s="26">
        <f t="shared" si="41"/>
        <v>45</v>
      </c>
      <c r="S432" s="26">
        <f t="shared" si="42"/>
        <v>0.75</v>
      </c>
    </row>
    <row r="433" spans="1:19" hidden="1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27">
        <v>11.2</v>
      </c>
      <c r="L433" t="s">
        <v>147</v>
      </c>
      <c r="M433" t="s">
        <v>148</v>
      </c>
      <c r="N433" t="s">
        <v>149</v>
      </c>
      <c r="O433" s="24">
        <f t="shared" si="38"/>
        <v>4</v>
      </c>
      <c r="P433" s="25" t="str">
        <f t="shared" si="39"/>
        <v>11</v>
      </c>
      <c r="Q433" s="25" t="str">
        <f t="shared" si="40"/>
        <v>,2</v>
      </c>
      <c r="R433" s="26">
        <f t="shared" si="41"/>
        <v>660.2</v>
      </c>
      <c r="S433" s="26">
        <f t="shared" si="42"/>
        <v>11.003333333333334</v>
      </c>
    </row>
    <row r="434" spans="1:19" hidden="1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27">
        <v>2.2000000000000002</v>
      </c>
      <c r="L434" t="s">
        <v>251</v>
      </c>
      <c r="M434" t="s">
        <v>252</v>
      </c>
      <c r="N434" t="s">
        <v>149</v>
      </c>
      <c r="O434" s="24">
        <f t="shared" si="38"/>
        <v>3</v>
      </c>
      <c r="P434" s="25" t="str">
        <f t="shared" si="39"/>
        <v>2,</v>
      </c>
      <c r="Q434" s="25" t="str">
        <f t="shared" si="40"/>
        <v>2</v>
      </c>
      <c r="R434" s="26">
        <f t="shared" si="41"/>
        <v>122</v>
      </c>
      <c r="S434" s="26">
        <f t="shared" si="42"/>
        <v>2.0333333333333332</v>
      </c>
    </row>
    <row r="435" spans="1:19" hidden="1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27">
        <v>1.55</v>
      </c>
      <c r="L435" t="s">
        <v>231</v>
      </c>
      <c r="M435" t="s">
        <v>232</v>
      </c>
      <c r="N435" t="s">
        <v>149</v>
      </c>
      <c r="O435" s="24">
        <f t="shared" si="38"/>
        <v>4</v>
      </c>
      <c r="P435" s="25" t="str">
        <f t="shared" si="39"/>
        <v>1,</v>
      </c>
      <c r="Q435" s="25" t="str">
        <f t="shared" si="40"/>
        <v>55</v>
      </c>
      <c r="R435" s="26">
        <f t="shared" si="41"/>
        <v>115</v>
      </c>
      <c r="S435" s="26">
        <f t="shared" si="42"/>
        <v>1.9166666666666667</v>
      </c>
    </row>
    <row r="436" spans="1:19" hidden="1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27">
        <v>1.1499999999999999</v>
      </c>
      <c r="L436" t="s">
        <v>240</v>
      </c>
      <c r="M436" t="s">
        <v>241</v>
      </c>
      <c r="N436" t="s">
        <v>149</v>
      </c>
      <c r="O436" s="24">
        <f t="shared" si="38"/>
        <v>4</v>
      </c>
      <c r="P436" s="25" t="str">
        <f t="shared" si="39"/>
        <v>1,</v>
      </c>
      <c r="Q436" s="25" t="str">
        <f t="shared" si="40"/>
        <v>15</v>
      </c>
      <c r="R436" s="26">
        <f t="shared" si="41"/>
        <v>75</v>
      </c>
      <c r="S436" s="26">
        <f t="shared" si="42"/>
        <v>1.25</v>
      </c>
    </row>
    <row r="437" spans="1:19" hidden="1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27">
        <v>12.45</v>
      </c>
      <c r="L437" t="s">
        <v>167</v>
      </c>
      <c r="M437" t="s">
        <v>168</v>
      </c>
      <c r="N437" t="s">
        <v>169</v>
      </c>
      <c r="O437" s="24">
        <f t="shared" si="38"/>
        <v>5</v>
      </c>
      <c r="P437" s="25" t="str">
        <f t="shared" si="39"/>
        <v>12</v>
      </c>
      <c r="Q437" s="25" t="str">
        <f t="shared" si="40"/>
        <v>,45</v>
      </c>
      <c r="R437" s="26">
        <f t="shared" si="41"/>
        <v>720.45</v>
      </c>
      <c r="S437" s="26">
        <f t="shared" si="42"/>
        <v>12.0075</v>
      </c>
    </row>
    <row r="438" spans="1:19" hidden="1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27">
        <v>2.35</v>
      </c>
      <c r="L438" t="s">
        <v>194</v>
      </c>
      <c r="M438" t="s">
        <v>195</v>
      </c>
      <c r="N438" t="s">
        <v>169</v>
      </c>
      <c r="O438" s="24">
        <f t="shared" si="38"/>
        <v>4</v>
      </c>
      <c r="P438" s="25" t="str">
        <f t="shared" si="39"/>
        <v>2,</v>
      </c>
      <c r="Q438" s="25" t="str">
        <f t="shared" si="40"/>
        <v>35</v>
      </c>
      <c r="R438" s="26">
        <f t="shared" si="41"/>
        <v>155</v>
      </c>
      <c r="S438" s="26">
        <f t="shared" si="42"/>
        <v>2.5833333333333335</v>
      </c>
    </row>
    <row r="439" spans="1:19" hidden="1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27">
        <v>0.55000000000000004</v>
      </c>
      <c r="L439" t="s">
        <v>221</v>
      </c>
      <c r="M439" t="s">
        <v>222</v>
      </c>
      <c r="N439" t="s">
        <v>223</v>
      </c>
      <c r="O439" s="24">
        <f t="shared" si="38"/>
        <v>4</v>
      </c>
      <c r="P439" s="25" t="str">
        <f t="shared" si="39"/>
        <v>0,</v>
      </c>
      <c r="Q439" s="25" t="str">
        <f t="shared" si="40"/>
        <v>55</v>
      </c>
      <c r="R439" s="26">
        <f t="shared" si="41"/>
        <v>55</v>
      </c>
      <c r="S439" s="26">
        <f t="shared" si="42"/>
        <v>0.91666666666666663</v>
      </c>
    </row>
    <row r="440" spans="1:19" hidden="1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27">
        <v>6.3</v>
      </c>
      <c r="L440" t="s">
        <v>134</v>
      </c>
      <c r="M440" t="s">
        <v>135</v>
      </c>
      <c r="N440" t="s">
        <v>136</v>
      </c>
      <c r="O440" s="24">
        <f t="shared" si="38"/>
        <v>3</v>
      </c>
      <c r="P440" s="25" t="str">
        <f t="shared" si="39"/>
        <v>6,</v>
      </c>
      <c r="Q440" s="25" t="str">
        <f t="shared" si="40"/>
        <v>3</v>
      </c>
      <c r="R440" s="26">
        <f t="shared" si="41"/>
        <v>363</v>
      </c>
      <c r="S440" s="26">
        <f t="shared" si="42"/>
        <v>6.05</v>
      </c>
    </row>
    <row r="441" spans="1:19" hidden="1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27">
        <v>2.15</v>
      </c>
      <c r="L441" t="s">
        <v>137</v>
      </c>
      <c r="M441" t="s">
        <v>138</v>
      </c>
      <c r="N441" t="s">
        <v>139</v>
      </c>
      <c r="O441" s="24">
        <f t="shared" si="38"/>
        <v>4</v>
      </c>
      <c r="P441" s="25" t="str">
        <f t="shared" si="39"/>
        <v>2,</v>
      </c>
      <c r="Q441" s="25" t="str">
        <f t="shared" si="40"/>
        <v>15</v>
      </c>
      <c r="R441" s="26">
        <f t="shared" si="41"/>
        <v>135</v>
      </c>
      <c r="S441" s="26">
        <f t="shared" si="42"/>
        <v>2.25</v>
      </c>
    </row>
    <row r="442" spans="1:19" hidden="1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27">
        <v>2.1</v>
      </c>
      <c r="L442" t="s">
        <v>174</v>
      </c>
      <c r="M442" t="s">
        <v>175</v>
      </c>
      <c r="N442" t="s">
        <v>139</v>
      </c>
      <c r="O442" s="24">
        <f t="shared" si="38"/>
        <v>3</v>
      </c>
      <c r="P442" s="25" t="str">
        <f t="shared" si="39"/>
        <v>2,</v>
      </c>
      <c r="Q442" s="25" t="str">
        <f t="shared" si="40"/>
        <v>1</v>
      </c>
      <c r="R442" s="26">
        <f t="shared" si="41"/>
        <v>121</v>
      </c>
      <c r="S442" s="26">
        <f t="shared" si="42"/>
        <v>2.0166666666666666</v>
      </c>
    </row>
    <row r="443" spans="1:19" hidden="1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27">
        <v>0.3</v>
      </c>
      <c r="L443" t="s">
        <v>249</v>
      </c>
      <c r="M443" t="s">
        <v>250</v>
      </c>
      <c r="N443" t="s">
        <v>186</v>
      </c>
      <c r="O443" s="24">
        <f t="shared" si="38"/>
        <v>3</v>
      </c>
      <c r="P443" s="25" t="str">
        <f t="shared" si="39"/>
        <v>0,</v>
      </c>
      <c r="Q443" s="25" t="str">
        <f t="shared" si="40"/>
        <v>3</v>
      </c>
      <c r="R443" s="26">
        <f t="shared" si="41"/>
        <v>3</v>
      </c>
      <c r="S443" s="26">
        <f t="shared" si="42"/>
        <v>0.05</v>
      </c>
    </row>
    <row r="444" spans="1:19" hidden="1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27">
        <v>0.3</v>
      </c>
      <c r="L444" t="s">
        <v>253</v>
      </c>
      <c r="M444" t="s">
        <v>254</v>
      </c>
      <c r="N444" t="s">
        <v>255</v>
      </c>
      <c r="O444" s="24">
        <f t="shared" si="38"/>
        <v>3</v>
      </c>
      <c r="P444" s="25" t="str">
        <f t="shared" si="39"/>
        <v>0,</v>
      </c>
      <c r="Q444" s="25" t="str">
        <f t="shared" si="40"/>
        <v>3</v>
      </c>
      <c r="R444" s="26">
        <f t="shared" si="41"/>
        <v>3</v>
      </c>
      <c r="S444" s="26">
        <f t="shared" si="42"/>
        <v>0.05</v>
      </c>
    </row>
    <row r="445" spans="1:19" hidden="1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27">
        <v>2.2000000000000002</v>
      </c>
      <c r="L445" t="s">
        <v>244</v>
      </c>
      <c r="M445" t="s">
        <v>245</v>
      </c>
      <c r="N445" t="s">
        <v>36</v>
      </c>
      <c r="O445" s="24">
        <f t="shared" si="38"/>
        <v>3</v>
      </c>
      <c r="P445" s="25" t="str">
        <f t="shared" si="39"/>
        <v>2,</v>
      </c>
      <c r="Q445" s="25" t="str">
        <f t="shared" si="40"/>
        <v>2</v>
      </c>
      <c r="R445" s="26">
        <f t="shared" si="41"/>
        <v>122</v>
      </c>
      <c r="S445" s="26">
        <f t="shared" si="42"/>
        <v>2.0333333333333332</v>
      </c>
    </row>
    <row r="446" spans="1:19" hidden="1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27">
        <v>7.2</v>
      </c>
      <c r="L446" t="s">
        <v>147</v>
      </c>
      <c r="M446" t="s">
        <v>148</v>
      </c>
      <c r="N446" t="s">
        <v>149</v>
      </c>
      <c r="O446" s="24">
        <f t="shared" si="38"/>
        <v>3</v>
      </c>
      <c r="P446" s="25" t="str">
        <f t="shared" si="39"/>
        <v>7,</v>
      </c>
      <c r="Q446" s="25" t="str">
        <f t="shared" si="40"/>
        <v>2</v>
      </c>
      <c r="R446" s="26">
        <f t="shared" si="41"/>
        <v>422</v>
      </c>
      <c r="S446" s="26">
        <f t="shared" si="42"/>
        <v>7.0333333333333332</v>
      </c>
    </row>
    <row r="447" spans="1:19" hidden="1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27">
        <v>2.1</v>
      </c>
      <c r="L447" t="s">
        <v>231</v>
      </c>
      <c r="M447" t="s">
        <v>232</v>
      </c>
      <c r="N447" t="s">
        <v>149</v>
      </c>
      <c r="O447" s="24">
        <f t="shared" si="38"/>
        <v>3</v>
      </c>
      <c r="P447" s="25" t="str">
        <f t="shared" si="39"/>
        <v>2,</v>
      </c>
      <c r="Q447" s="25" t="str">
        <f t="shared" si="40"/>
        <v>1</v>
      </c>
      <c r="R447" s="26">
        <f t="shared" si="41"/>
        <v>121</v>
      </c>
      <c r="S447" s="26">
        <f t="shared" si="42"/>
        <v>2.0166666666666666</v>
      </c>
    </row>
    <row r="448" spans="1:19" hidden="1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27">
        <v>3.1</v>
      </c>
      <c r="L448" t="s">
        <v>215</v>
      </c>
      <c r="M448" t="s">
        <v>216</v>
      </c>
      <c r="N448" t="s">
        <v>149</v>
      </c>
      <c r="O448" s="24">
        <f t="shared" si="38"/>
        <v>3</v>
      </c>
      <c r="P448" s="25" t="str">
        <f t="shared" si="39"/>
        <v>3,</v>
      </c>
      <c r="Q448" s="25" t="str">
        <f t="shared" si="40"/>
        <v>1</v>
      </c>
      <c r="R448" s="26">
        <f t="shared" si="41"/>
        <v>181</v>
      </c>
      <c r="S448" s="26">
        <f t="shared" si="42"/>
        <v>3.0166666666666666</v>
      </c>
    </row>
    <row r="449" spans="1:19" hidden="1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27">
        <v>6.35</v>
      </c>
      <c r="L449" t="s">
        <v>167</v>
      </c>
      <c r="M449" t="s">
        <v>168</v>
      </c>
      <c r="N449" t="s">
        <v>169</v>
      </c>
      <c r="O449" s="24">
        <f t="shared" si="38"/>
        <v>4</v>
      </c>
      <c r="P449" s="25" t="str">
        <f t="shared" si="39"/>
        <v>6,</v>
      </c>
      <c r="Q449" s="25" t="str">
        <f t="shared" si="40"/>
        <v>35</v>
      </c>
      <c r="R449" s="26">
        <f t="shared" si="41"/>
        <v>395</v>
      </c>
      <c r="S449" s="26">
        <f t="shared" si="42"/>
        <v>6.583333333333333</v>
      </c>
    </row>
    <row r="450" spans="1:19" hidden="1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si="37"/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27">
        <v>1.45</v>
      </c>
      <c r="L450" t="s">
        <v>134</v>
      </c>
      <c r="M450" t="s">
        <v>135</v>
      </c>
      <c r="N450" t="s">
        <v>136</v>
      </c>
      <c r="O450" s="24">
        <f t="shared" si="38"/>
        <v>4</v>
      </c>
      <c r="P450" s="25" t="str">
        <f t="shared" si="39"/>
        <v>1,</v>
      </c>
      <c r="Q450" s="25" t="str">
        <f t="shared" si="40"/>
        <v>45</v>
      </c>
      <c r="R450" s="26">
        <f t="shared" si="41"/>
        <v>105</v>
      </c>
      <c r="S450" s="26">
        <f t="shared" si="42"/>
        <v>1.75</v>
      </c>
    </row>
    <row r="451" spans="1:19" hidden="1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ref="E451:E514" si="43">TEXT(C451,"mmmm")</f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27">
        <v>1.2</v>
      </c>
      <c r="L451" t="s">
        <v>162</v>
      </c>
      <c r="M451" t="s">
        <v>163</v>
      </c>
      <c r="N451" t="s">
        <v>139</v>
      </c>
      <c r="O451" s="24">
        <f t="shared" ref="O451:O514" si="44">LEN($K451)</f>
        <v>3</v>
      </c>
      <c r="P451" s="25" t="str">
        <f t="shared" ref="P451:P514" si="45">IF(O451="1",$K451,IF(O451=2,LEFT($K451,2),LEFT($K451,2)))</f>
        <v>1,</v>
      </c>
      <c r="Q451" s="25" t="str">
        <f t="shared" ref="Q451:Q514" si="46">IF(O451&lt;=2,0,MID($K451,3,3))</f>
        <v>2</v>
      </c>
      <c r="R451" s="26">
        <f t="shared" ref="R451:R514" si="47">+(P451*60)+Q451</f>
        <v>62</v>
      </c>
      <c r="S451" s="26">
        <f t="shared" ref="S451:S514" si="48">+R451/60</f>
        <v>1.0333333333333334</v>
      </c>
    </row>
    <row r="452" spans="1:19" hidden="1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27">
        <v>5.45</v>
      </c>
      <c r="L452" t="s">
        <v>174</v>
      </c>
      <c r="M452" t="s">
        <v>175</v>
      </c>
      <c r="N452" t="s">
        <v>139</v>
      </c>
      <c r="O452" s="24">
        <f t="shared" si="44"/>
        <v>4</v>
      </c>
      <c r="P452" s="25" t="str">
        <f t="shared" si="45"/>
        <v>5,</v>
      </c>
      <c r="Q452" s="25" t="str">
        <f t="shared" si="46"/>
        <v>45</v>
      </c>
      <c r="R452" s="26">
        <f t="shared" si="47"/>
        <v>345</v>
      </c>
      <c r="S452" s="26">
        <f t="shared" si="48"/>
        <v>5.75</v>
      </c>
    </row>
    <row r="453" spans="1:19" hidden="1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27">
        <v>1.1000000000000001</v>
      </c>
      <c r="L453" t="s">
        <v>256</v>
      </c>
      <c r="M453" t="s">
        <v>257</v>
      </c>
      <c r="N453" t="s">
        <v>248</v>
      </c>
      <c r="O453" s="24">
        <f t="shared" si="44"/>
        <v>3</v>
      </c>
      <c r="P453" s="25" t="str">
        <f t="shared" si="45"/>
        <v>1,</v>
      </c>
      <c r="Q453" s="25" t="str">
        <f t="shared" si="46"/>
        <v>1</v>
      </c>
      <c r="R453" s="26">
        <f t="shared" si="47"/>
        <v>61</v>
      </c>
      <c r="S453" s="26">
        <f t="shared" si="48"/>
        <v>1.0166666666666666</v>
      </c>
    </row>
    <row r="454" spans="1:19" hidden="1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27">
        <v>3.5</v>
      </c>
      <c r="L454" t="s">
        <v>22</v>
      </c>
      <c r="M454" t="s">
        <v>23</v>
      </c>
      <c r="N454" t="s">
        <v>24</v>
      </c>
      <c r="O454" s="24">
        <f t="shared" si="44"/>
        <v>3</v>
      </c>
      <c r="P454" s="25" t="str">
        <f t="shared" si="45"/>
        <v>3,</v>
      </c>
      <c r="Q454" s="25" t="str">
        <f t="shared" si="46"/>
        <v>5</v>
      </c>
      <c r="R454" s="26">
        <f t="shared" si="47"/>
        <v>185</v>
      </c>
      <c r="S454" s="26">
        <f t="shared" si="48"/>
        <v>3.0833333333333335</v>
      </c>
    </row>
    <row r="455" spans="1:19" hidden="1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27">
        <v>2.5</v>
      </c>
      <c r="L455" t="s">
        <v>213</v>
      </c>
      <c r="M455" t="s">
        <v>214</v>
      </c>
      <c r="N455" t="s">
        <v>106</v>
      </c>
      <c r="O455" s="24">
        <f t="shared" si="44"/>
        <v>3</v>
      </c>
      <c r="P455" s="25" t="str">
        <f t="shared" si="45"/>
        <v>2,</v>
      </c>
      <c r="Q455" s="25" t="str">
        <f t="shared" si="46"/>
        <v>5</v>
      </c>
      <c r="R455" s="26">
        <f t="shared" si="47"/>
        <v>125</v>
      </c>
      <c r="S455" s="26">
        <f t="shared" si="48"/>
        <v>2.0833333333333335</v>
      </c>
    </row>
    <row r="456" spans="1:19" hidden="1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27">
        <v>0.1</v>
      </c>
      <c r="L456" t="s">
        <v>258</v>
      </c>
      <c r="M456" t="s">
        <v>259</v>
      </c>
      <c r="N456" t="s">
        <v>186</v>
      </c>
      <c r="O456" s="24">
        <f t="shared" si="44"/>
        <v>3</v>
      </c>
      <c r="P456" s="25" t="str">
        <f t="shared" si="45"/>
        <v>0,</v>
      </c>
      <c r="Q456" s="25" t="str">
        <f t="shared" si="46"/>
        <v>1</v>
      </c>
      <c r="R456" s="26">
        <f t="shared" si="47"/>
        <v>1</v>
      </c>
      <c r="S456" s="26">
        <f t="shared" si="48"/>
        <v>1.6666666666666666E-2</v>
      </c>
    </row>
    <row r="457" spans="1:19" hidden="1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27">
        <v>1.35</v>
      </c>
      <c r="L457" t="s">
        <v>131</v>
      </c>
      <c r="M457" t="s">
        <v>132</v>
      </c>
      <c r="N457" t="s">
        <v>133</v>
      </c>
      <c r="O457" s="24">
        <f t="shared" si="44"/>
        <v>4</v>
      </c>
      <c r="P457" s="25" t="str">
        <f t="shared" si="45"/>
        <v>1,</v>
      </c>
      <c r="Q457" s="25" t="str">
        <f t="shared" si="46"/>
        <v>35</v>
      </c>
      <c r="R457" s="26">
        <f t="shared" si="47"/>
        <v>95</v>
      </c>
      <c r="S457" s="26">
        <f t="shared" si="48"/>
        <v>1.5833333333333333</v>
      </c>
    </row>
    <row r="458" spans="1:19" hidden="1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27">
        <v>0.3</v>
      </c>
      <c r="L458" t="s">
        <v>31</v>
      </c>
      <c r="M458" t="s">
        <v>32</v>
      </c>
      <c r="N458" t="s">
        <v>33</v>
      </c>
      <c r="O458" s="24">
        <f t="shared" si="44"/>
        <v>3</v>
      </c>
      <c r="P458" s="25" t="str">
        <f t="shared" si="45"/>
        <v>0,</v>
      </c>
      <c r="Q458" s="25" t="str">
        <f t="shared" si="46"/>
        <v>3</v>
      </c>
      <c r="R458" s="26">
        <f t="shared" si="47"/>
        <v>3</v>
      </c>
      <c r="S458" s="26">
        <f t="shared" si="48"/>
        <v>0.05</v>
      </c>
    </row>
    <row r="459" spans="1:19" hidden="1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27">
        <v>14.55</v>
      </c>
      <c r="L459" t="s">
        <v>167</v>
      </c>
      <c r="M459" t="s">
        <v>168</v>
      </c>
      <c r="N459" t="s">
        <v>169</v>
      </c>
      <c r="O459" s="24">
        <f t="shared" si="44"/>
        <v>5</v>
      </c>
      <c r="P459" s="25" t="str">
        <f t="shared" si="45"/>
        <v>14</v>
      </c>
      <c r="Q459" s="25" t="str">
        <f t="shared" si="46"/>
        <v>,55</v>
      </c>
      <c r="R459" s="26">
        <f t="shared" si="47"/>
        <v>840.55</v>
      </c>
      <c r="S459" s="26">
        <f t="shared" si="48"/>
        <v>14.009166666666665</v>
      </c>
    </row>
    <row r="460" spans="1:19" hidden="1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27">
        <v>6.45</v>
      </c>
      <c r="L460" t="s">
        <v>194</v>
      </c>
      <c r="M460" t="s">
        <v>195</v>
      </c>
      <c r="N460" t="s">
        <v>169</v>
      </c>
      <c r="O460" s="24">
        <f t="shared" si="44"/>
        <v>4</v>
      </c>
      <c r="P460" s="25" t="str">
        <f t="shared" si="45"/>
        <v>6,</v>
      </c>
      <c r="Q460" s="25" t="str">
        <f t="shared" si="46"/>
        <v>45</v>
      </c>
      <c r="R460" s="26">
        <f t="shared" si="47"/>
        <v>405</v>
      </c>
      <c r="S460" s="26">
        <f t="shared" si="48"/>
        <v>6.75</v>
      </c>
    </row>
    <row r="461" spans="1:19" hidden="1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27">
        <v>0.5</v>
      </c>
      <c r="L461" t="s">
        <v>219</v>
      </c>
      <c r="M461" t="s">
        <v>220</v>
      </c>
      <c r="N461" t="s">
        <v>169</v>
      </c>
      <c r="O461" s="24">
        <f t="shared" si="44"/>
        <v>3</v>
      </c>
      <c r="P461" s="25" t="str">
        <f t="shared" si="45"/>
        <v>0,</v>
      </c>
      <c r="Q461" s="25" t="str">
        <f t="shared" si="46"/>
        <v>5</v>
      </c>
      <c r="R461" s="26">
        <f t="shared" si="47"/>
        <v>5</v>
      </c>
      <c r="S461" s="26">
        <f t="shared" si="48"/>
        <v>8.3333333333333329E-2</v>
      </c>
    </row>
    <row r="462" spans="1:19" hidden="1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27">
        <v>1.1000000000000001</v>
      </c>
      <c r="L462" t="s">
        <v>221</v>
      </c>
      <c r="M462" t="s">
        <v>222</v>
      </c>
      <c r="N462" t="s">
        <v>223</v>
      </c>
      <c r="O462" s="24">
        <f t="shared" si="44"/>
        <v>3</v>
      </c>
      <c r="P462" s="25" t="str">
        <f t="shared" si="45"/>
        <v>1,</v>
      </c>
      <c r="Q462" s="25" t="str">
        <f t="shared" si="46"/>
        <v>1</v>
      </c>
      <c r="R462" s="26">
        <f t="shared" si="47"/>
        <v>61</v>
      </c>
      <c r="S462" s="26">
        <f t="shared" si="48"/>
        <v>1.0166666666666666</v>
      </c>
    </row>
    <row r="463" spans="1:19" hidden="1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27">
        <v>4.05</v>
      </c>
      <c r="L463" t="s">
        <v>224</v>
      </c>
      <c r="M463" t="s">
        <v>225</v>
      </c>
      <c r="N463" t="s">
        <v>223</v>
      </c>
      <c r="O463" s="24">
        <f t="shared" si="44"/>
        <v>4</v>
      </c>
      <c r="P463" s="25" t="str">
        <f t="shared" si="45"/>
        <v>4,</v>
      </c>
      <c r="Q463" s="25" t="str">
        <f t="shared" si="46"/>
        <v>05</v>
      </c>
      <c r="R463" s="26">
        <f t="shared" si="47"/>
        <v>245</v>
      </c>
      <c r="S463" s="26">
        <f t="shared" si="48"/>
        <v>4.083333333333333</v>
      </c>
    </row>
    <row r="464" spans="1:19" hidden="1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27">
        <v>9.1999999999999993</v>
      </c>
      <c r="L464" t="s">
        <v>134</v>
      </c>
      <c r="M464" t="s">
        <v>135</v>
      </c>
      <c r="N464" t="s">
        <v>136</v>
      </c>
      <c r="O464" s="24">
        <f t="shared" si="44"/>
        <v>3</v>
      </c>
      <c r="P464" s="25" t="str">
        <f t="shared" si="45"/>
        <v>9,</v>
      </c>
      <c r="Q464" s="25" t="str">
        <f t="shared" si="46"/>
        <v>2</v>
      </c>
      <c r="R464" s="26">
        <f t="shared" si="47"/>
        <v>542</v>
      </c>
      <c r="S464" s="26">
        <f t="shared" si="48"/>
        <v>9.0333333333333332</v>
      </c>
    </row>
    <row r="465" spans="1:19" hidden="1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27">
        <v>3.3</v>
      </c>
      <c r="L465" t="s">
        <v>137</v>
      </c>
      <c r="M465" t="s">
        <v>138</v>
      </c>
      <c r="N465" t="s">
        <v>139</v>
      </c>
      <c r="O465" s="24">
        <f t="shared" si="44"/>
        <v>3</v>
      </c>
      <c r="P465" s="25" t="str">
        <f t="shared" si="45"/>
        <v>3,</v>
      </c>
      <c r="Q465" s="25" t="str">
        <f t="shared" si="46"/>
        <v>3</v>
      </c>
      <c r="R465" s="26">
        <f t="shared" si="47"/>
        <v>183</v>
      </c>
      <c r="S465" s="26">
        <f t="shared" si="48"/>
        <v>3.05</v>
      </c>
    </row>
    <row r="466" spans="1:19" hidden="1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27">
        <v>6</v>
      </c>
      <c r="L466" t="s">
        <v>174</v>
      </c>
      <c r="M466" t="s">
        <v>175</v>
      </c>
      <c r="N466" t="s">
        <v>139</v>
      </c>
      <c r="O466" s="24">
        <f t="shared" si="44"/>
        <v>1</v>
      </c>
      <c r="P466" s="25" t="str">
        <f t="shared" si="45"/>
        <v>6</v>
      </c>
      <c r="Q466" s="25">
        <f t="shared" si="46"/>
        <v>0</v>
      </c>
      <c r="R466" s="26">
        <f t="shared" si="47"/>
        <v>360</v>
      </c>
      <c r="S466" s="26">
        <f t="shared" si="48"/>
        <v>6</v>
      </c>
    </row>
    <row r="467" spans="1:19" hidden="1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27">
        <v>2.5</v>
      </c>
      <c r="L467" t="s">
        <v>42</v>
      </c>
      <c r="M467" t="s">
        <v>43</v>
      </c>
      <c r="N467" t="s">
        <v>44</v>
      </c>
      <c r="O467" s="24">
        <f t="shared" si="44"/>
        <v>3</v>
      </c>
      <c r="P467" s="25" t="str">
        <f t="shared" si="45"/>
        <v>2,</v>
      </c>
      <c r="Q467" s="25" t="str">
        <f t="shared" si="46"/>
        <v>5</v>
      </c>
      <c r="R467" s="26">
        <f t="shared" si="47"/>
        <v>125</v>
      </c>
      <c r="S467" s="26">
        <f t="shared" si="48"/>
        <v>2.0833333333333335</v>
      </c>
    </row>
    <row r="468" spans="1:19" hidden="1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27">
        <v>0.45</v>
      </c>
      <c r="L468" t="s">
        <v>19</v>
      </c>
      <c r="M468" t="s">
        <v>20</v>
      </c>
      <c r="N468" t="s">
        <v>21</v>
      </c>
      <c r="O468" s="24">
        <f t="shared" si="44"/>
        <v>4</v>
      </c>
      <c r="P468" s="25" t="str">
        <f t="shared" si="45"/>
        <v>0,</v>
      </c>
      <c r="Q468" s="25" t="str">
        <f t="shared" si="46"/>
        <v>45</v>
      </c>
      <c r="R468" s="26">
        <f t="shared" si="47"/>
        <v>45</v>
      </c>
      <c r="S468" s="26">
        <f t="shared" si="48"/>
        <v>0.75</v>
      </c>
    </row>
    <row r="469" spans="1:19" hidden="1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27">
        <v>1.1000000000000001</v>
      </c>
      <c r="L469" t="s">
        <v>104</v>
      </c>
      <c r="M469" t="s">
        <v>105</v>
      </c>
      <c r="N469" t="s">
        <v>106</v>
      </c>
      <c r="O469" s="24">
        <f t="shared" si="44"/>
        <v>3</v>
      </c>
      <c r="P469" s="25" t="str">
        <f t="shared" si="45"/>
        <v>1,</v>
      </c>
      <c r="Q469" s="25" t="str">
        <f t="shared" si="46"/>
        <v>1</v>
      </c>
      <c r="R469" s="26">
        <f t="shared" si="47"/>
        <v>61</v>
      </c>
      <c r="S469" s="26">
        <f t="shared" si="48"/>
        <v>1.0166666666666666</v>
      </c>
    </row>
    <row r="470" spans="1:19" hidden="1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27">
        <v>0.5</v>
      </c>
      <c r="L470" t="s">
        <v>121</v>
      </c>
      <c r="M470" t="s">
        <v>122</v>
      </c>
      <c r="N470" t="s">
        <v>123</v>
      </c>
      <c r="O470" s="24">
        <f t="shared" si="44"/>
        <v>3</v>
      </c>
      <c r="P470" s="25" t="str">
        <f t="shared" si="45"/>
        <v>0,</v>
      </c>
      <c r="Q470" s="25" t="str">
        <f t="shared" si="46"/>
        <v>5</v>
      </c>
      <c r="R470" s="26">
        <f t="shared" si="47"/>
        <v>5</v>
      </c>
      <c r="S470" s="26">
        <f t="shared" si="48"/>
        <v>8.3333333333333329E-2</v>
      </c>
    </row>
    <row r="471" spans="1:19" hidden="1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27">
        <v>4.2</v>
      </c>
      <c r="L471" t="s">
        <v>116</v>
      </c>
      <c r="M471" t="s">
        <v>117</v>
      </c>
      <c r="N471" t="s">
        <v>118</v>
      </c>
      <c r="O471" s="24">
        <f t="shared" si="44"/>
        <v>3</v>
      </c>
      <c r="P471" s="25" t="str">
        <f t="shared" si="45"/>
        <v>4,</v>
      </c>
      <c r="Q471" s="25" t="str">
        <f t="shared" si="46"/>
        <v>2</v>
      </c>
      <c r="R471" s="26">
        <f t="shared" si="47"/>
        <v>242</v>
      </c>
      <c r="S471" s="26">
        <f t="shared" si="48"/>
        <v>4.0333333333333332</v>
      </c>
    </row>
    <row r="472" spans="1:19" hidden="1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27">
        <v>1.25</v>
      </c>
      <c r="L472" t="s">
        <v>31</v>
      </c>
      <c r="M472" t="s">
        <v>32</v>
      </c>
      <c r="N472" t="s">
        <v>33</v>
      </c>
      <c r="O472" s="24">
        <f t="shared" si="44"/>
        <v>4</v>
      </c>
      <c r="P472" s="25" t="str">
        <f t="shared" si="45"/>
        <v>1,</v>
      </c>
      <c r="Q472" s="25" t="str">
        <f t="shared" si="46"/>
        <v>25</v>
      </c>
      <c r="R472" s="26">
        <f t="shared" si="47"/>
        <v>85</v>
      </c>
      <c r="S472" s="26">
        <f t="shared" si="48"/>
        <v>1.4166666666666667</v>
      </c>
    </row>
    <row r="473" spans="1:19" hidden="1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27">
        <v>27.5</v>
      </c>
      <c r="L473" t="s">
        <v>147</v>
      </c>
      <c r="M473" t="s">
        <v>148</v>
      </c>
      <c r="N473" t="s">
        <v>149</v>
      </c>
      <c r="O473" s="24">
        <f t="shared" si="44"/>
        <v>4</v>
      </c>
      <c r="P473" s="25" t="str">
        <f t="shared" si="45"/>
        <v>27</v>
      </c>
      <c r="Q473" s="25" t="str">
        <f t="shared" si="46"/>
        <v>,5</v>
      </c>
      <c r="R473" s="26">
        <f t="shared" si="47"/>
        <v>1620.5</v>
      </c>
      <c r="S473" s="26">
        <f t="shared" si="48"/>
        <v>27.008333333333333</v>
      </c>
    </row>
    <row r="474" spans="1:19" hidden="1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27">
        <v>1.5</v>
      </c>
      <c r="L474" t="s">
        <v>231</v>
      </c>
      <c r="M474" t="s">
        <v>232</v>
      </c>
      <c r="N474" t="s">
        <v>149</v>
      </c>
      <c r="O474" s="24">
        <f t="shared" si="44"/>
        <v>3</v>
      </c>
      <c r="P474" s="25" t="str">
        <f t="shared" si="45"/>
        <v>1,</v>
      </c>
      <c r="Q474" s="25" t="str">
        <f t="shared" si="46"/>
        <v>5</v>
      </c>
      <c r="R474" s="26">
        <f t="shared" si="47"/>
        <v>65</v>
      </c>
      <c r="S474" s="26">
        <f t="shared" si="48"/>
        <v>1.0833333333333333</v>
      </c>
    </row>
    <row r="475" spans="1:19" hidden="1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27">
        <v>0.55000000000000004</v>
      </c>
      <c r="L475" t="s">
        <v>215</v>
      </c>
      <c r="M475" t="s">
        <v>216</v>
      </c>
      <c r="N475" t="s">
        <v>149</v>
      </c>
      <c r="O475" s="24">
        <f t="shared" si="44"/>
        <v>4</v>
      </c>
      <c r="P475" s="25" t="str">
        <f t="shared" si="45"/>
        <v>0,</v>
      </c>
      <c r="Q475" s="25" t="str">
        <f t="shared" si="46"/>
        <v>55</v>
      </c>
      <c r="R475" s="26">
        <f t="shared" si="47"/>
        <v>55</v>
      </c>
      <c r="S475" s="26">
        <f t="shared" si="48"/>
        <v>0.91666666666666663</v>
      </c>
    </row>
    <row r="476" spans="1:19" hidden="1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27">
        <v>14.25</v>
      </c>
      <c r="L476" t="s">
        <v>167</v>
      </c>
      <c r="M476" t="s">
        <v>168</v>
      </c>
      <c r="N476" t="s">
        <v>169</v>
      </c>
      <c r="O476" s="24">
        <f t="shared" si="44"/>
        <v>5</v>
      </c>
      <c r="P476" s="25" t="str">
        <f t="shared" si="45"/>
        <v>14</v>
      </c>
      <c r="Q476" s="25" t="str">
        <f t="shared" si="46"/>
        <v>,25</v>
      </c>
      <c r="R476" s="26">
        <f t="shared" si="47"/>
        <v>840.25</v>
      </c>
      <c r="S476" s="26">
        <f t="shared" si="48"/>
        <v>14.004166666666666</v>
      </c>
    </row>
    <row r="477" spans="1:19" hidden="1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27">
        <v>1.4</v>
      </c>
      <c r="L477" t="s">
        <v>194</v>
      </c>
      <c r="M477" t="s">
        <v>195</v>
      </c>
      <c r="N477" t="s">
        <v>169</v>
      </c>
      <c r="O477" s="24">
        <f t="shared" si="44"/>
        <v>3</v>
      </c>
      <c r="P477" s="25" t="str">
        <f t="shared" si="45"/>
        <v>1,</v>
      </c>
      <c r="Q477" s="25" t="str">
        <f t="shared" si="46"/>
        <v>4</v>
      </c>
      <c r="R477" s="26">
        <f t="shared" si="47"/>
        <v>64</v>
      </c>
      <c r="S477" s="26">
        <f t="shared" si="48"/>
        <v>1.0666666666666667</v>
      </c>
    </row>
    <row r="478" spans="1:19" hidden="1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27">
        <v>1.1000000000000001</v>
      </c>
      <c r="L478" t="s">
        <v>221</v>
      </c>
      <c r="M478" t="s">
        <v>222</v>
      </c>
      <c r="N478" t="s">
        <v>223</v>
      </c>
      <c r="O478" s="24">
        <f t="shared" si="44"/>
        <v>3</v>
      </c>
      <c r="P478" s="25" t="str">
        <f t="shared" si="45"/>
        <v>1,</v>
      </c>
      <c r="Q478" s="25" t="str">
        <f t="shared" si="46"/>
        <v>1</v>
      </c>
      <c r="R478" s="26">
        <f t="shared" si="47"/>
        <v>61</v>
      </c>
      <c r="S478" s="26">
        <f t="shared" si="48"/>
        <v>1.0166666666666666</v>
      </c>
    </row>
    <row r="479" spans="1:19" hidden="1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27">
        <v>0.3</v>
      </c>
      <c r="L479" t="s">
        <v>224</v>
      </c>
      <c r="M479" t="s">
        <v>225</v>
      </c>
      <c r="N479" t="s">
        <v>223</v>
      </c>
      <c r="O479" s="24">
        <f t="shared" si="44"/>
        <v>3</v>
      </c>
      <c r="P479" s="25" t="str">
        <f t="shared" si="45"/>
        <v>0,</v>
      </c>
      <c r="Q479" s="25" t="str">
        <f t="shared" si="46"/>
        <v>3</v>
      </c>
      <c r="R479" s="26">
        <f t="shared" si="47"/>
        <v>3</v>
      </c>
      <c r="S479" s="26">
        <f t="shared" si="48"/>
        <v>0.05</v>
      </c>
    </row>
    <row r="480" spans="1:19" hidden="1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27">
        <v>6.1</v>
      </c>
      <c r="L480" t="s">
        <v>134</v>
      </c>
      <c r="M480" t="s">
        <v>135</v>
      </c>
      <c r="N480" t="s">
        <v>136</v>
      </c>
      <c r="O480" s="24">
        <f t="shared" si="44"/>
        <v>3</v>
      </c>
      <c r="P480" s="25" t="str">
        <f t="shared" si="45"/>
        <v>6,</v>
      </c>
      <c r="Q480" s="25" t="str">
        <f t="shared" si="46"/>
        <v>1</v>
      </c>
      <c r="R480" s="26">
        <f t="shared" si="47"/>
        <v>361</v>
      </c>
      <c r="S480" s="26">
        <f t="shared" si="48"/>
        <v>6.0166666666666666</v>
      </c>
    </row>
    <row r="481" spans="1:19" hidden="1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27">
        <v>3</v>
      </c>
      <c r="L481" t="s">
        <v>162</v>
      </c>
      <c r="M481" t="s">
        <v>163</v>
      </c>
      <c r="N481" t="s">
        <v>139</v>
      </c>
      <c r="O481" s="24">
        <f t="shared" si="44"/>
        <v>1</v>
      </c>
      <c r="P481" s="25" t="str">
        <f t="shared" si="45"/>
        <v>3</v>
      </c>
      <c r="Q481" s="25">
        <f t="shared" si="46"/>
        <v>0</v>
      </c>
      <c r="R481" s="26">
        <f t="shared" si="47"/>
        <v>180</v>
      </c>
      <c r="S481" s="26">
        <f t="shared" si="48"/>
        <v>3</v>
      </c>
    </row>
    <row r="482" spans="1:19" hidden="1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27">
        <v>7.2</v>
      </c>
      <c r="L482" t="s">
        <v>174</v>
      </c>
      <c r="M482" t="s">
        <v>175</v>
      </c>
      <c r="N482" t="s">
        <v>139</v>
      </c>
      <c r="O482" s="24">
        <f t="shared" si="44"/>
        <v>3</v>
      </c>
      <c r="P482" s="25" t="str">
        <f t="shared" si="45"/>
        <v>7,</v>
      </c>
      <c r="Q482" s="25" t="str">
        <f t="shared" si="46"/>
        <v>2</v>
      </c>
      <c r="R482" s="26">
        <f t="shared" si="47"/>
        <v>422</v>
      </c>
      <c r="S482" s="26">
        <f t="shared" si="48"/>
        <v>7.0333333333333332</v>
      </c>
    </row>
    <row r="483" spans="1:19" hidden="1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27">
        <v>3.4</v>
      </c>
      <c r="L483" t="s">
        <v>22</v>
      </c>
      <c r="M483" t="s">
        <v>23</v>
      </c>
      <c r="N483" t="s">
        <v>24</v>
      </c>
      <c r="O483" s="24">
        <f t="shared" si="44"/>
        <v>3</v>
      </c>
      <c r="P483" s="25" t="str">
        <f t="shared" si="45"/>
        <v>3,</v>
      </c>
      <c r="Q483" s="25" t="str">
        <f t="shared" si="46"/>
        <v>4</v>
      </c>
      <c r="R483" s="26">
        <f t="shared" si="47"/>
        <v>184</v>
      </c>
      <c r="S483" s="26">
        <f t="shared" si="48"/>
        <v>3.0666666666666669</v>
      </c>
    </row>
    <row r="484" spans="1:19" hidden="1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27">
        <v>1.25</v>
      </c>
      <c r="L484" t="s">
        <v>116</v>
      </c>
      <c r="M484" t="s">
        <v>117</v>
      </c>
      <c r="N484" t="s">
        <v>118</v>
      </c>
      <c r="O484" s="24">
        <f t="shared" si="44"/>
        <v>4</v>
      </c>
      <c r="P484" s="25" t="str">
        <f t="shared" si="45"/>
        <v>1,</v>
      </c>
      <c r="Q484" s="25" t="str">
        <f t="shared" si="46"/>
        <v>25</v>
      </c>
      <c r="R484" s="26">
        <f t="shared" si="47"/>
        <v>85</v>
      </c>
      <c r="S484" s="26">
        <f t="shared" si="48"/>
        <v>1.4166666666666667</v>
      </c>
    </row>
    <row r="485" spans="1:19" hidden="1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27">
        <v>0.55000000000000004</v>
      </c>
      <c r="L485" t="s">
        <v>45</v>
      </c>
      <c r="M485" t="s">
        <v>46</v>
      </c>
      <c r="N485" t="s">
        <v>41</v>
      </c>
      <c r="O485" s="24">
        <f t="shared" si="44"/>
        <v>4</v>
      </c>
      <c r="P485" s="25" t="str">
        <f t="shared" si="45"/>
        <v>0,</v>
      </c>
      <c r="Q485" s="25" t="str">
        <f t="shared" si="46"/>
        <v>55</v>
      </c>
      <c r="R485" s="26">
        <f t="shared" si="47"/>
        <v>55</v>
      </c>
      <c r="S485" s="26">
        <f t="shared" si="48"/>
        <v>0.91666666666666663</v>
      </c>
    </row>
    <row r="486" spans="1:19" hidden="1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27">
        <v>1.1000000000000001</v>
      </c>
      <c r="L486" t="s">
        <v>142</v>
      </c>
      <c r="M486" t="s">
        <v>143</v>
      </c>
      <c r="N486" t="s">
        <v>133</v>
      </c>
      <c r="O486" s="24">
        <f t="shared" si="44"/>
        <v>3</v>
      </c>
      <c r="P486" s="25" t="str">
        <f t="shared" si="45"/>
        <v>1,</v>
      </c>
      <c r="Q486" s="25" t="str">
        <f t="shared" si="46"/>
        <v>1</v>
      </c>
      <c r="R486" s="26">
        <f t="shared" si="47"/>
        <v>61</v>
      </c>
      <c r="S486" s="26">
        <f t="shared" si="48"/>
        <v>1.0166666666666666</v>
      </c>
    </row>
    <row r="487" spans="1:19" hidden="1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27">
        <v>0.45</v>
      </c>
      <c r="L487" t="s">
        <v>31</v>
      </c>
      <c r="M487" t="s">
        <v>32</v>
      </c>
      <c r="N487" t="s">
        <v>33</v>
      </c>
      <c r="O487" s="24">
        <f t="shared" si="44"/>
        <v>4</v>
      </c>
      <c r="P487" s="25" t="str">
        <f t="shared" si="45"/>
        <v>0,</v>
      </c>
      <c r="Q487" s="25" t="str">
        <f t="shared" si="46"/>
        <v>45</v>
      </c>
      <c r="R487" s="26">
        <f t="shared" si="47"/>
        <v>45</v>
      </c>
      <c r="S487" s="26">
        <f t="shared" si="48"/>
        <v>0.75</v>
      </c>
    </row>
    <row r="488" spans="1:19" hidden="1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27">
        <v>32</v>
      </c>
      <c r="L488" t="s">
        <v>147</v>
      </c>
      <c r="M488" t="s">
        <v>148</v>
      </c>
      <c r="N488" t="s">
        <v>149</v>
      </c>
      <c r="O488" s="24">
        <f t="shared" si="44"/>
        <v>2</v>
      </c>
      <c r="P488" s="25" t="str">
        <f t="shared" si="45"/>
        <v>32</v>
      </c>
      <c r="Q488" s="25">
        <f t="shared" si="46"/>
        <v>0</v>
      </c>
      <c r="R488" s="26">
        <f t="shared" si="47"/>
        <v>1920</v>
      </c>
      <c r="S488" s="26">
        <f t="shared" si="48"/>
        <v>32</v>
      </c>
    </row>
    <row r="489" spans="1:19" hidden="1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27">
        <v>2</v>
      </c>
      <c r="L489" t="s">
        <v>251</v>
      </c>
      <c r="M489" t="s">
        <v>252</v>
      </c>
      <c r="N489" t="s">
        <v>149</v>
      </c>
      <c r="O489" s="24">
        <f t="shared" si="44"/>
        <v>1</v>
      </c>
      <c r="P489" s="25" t="str">
        <f t="shared" si="45"/>
        <v>2</v>
      </c>
      <c r="Q489" s="25">
        <f t="shared" si="46"/>
        <v>0</v>
      </c>
      <c r="R489" s="26">
        <f t="shared" si="47"/>
        <v>120</v>
      </c>
      <c r="S489" s="26">
        <f t="shared" si="48"/>
        <v>2</v>
      </c>
    </row>
    <row r="490" spans="1:19" hidden="1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27">
        <v>4.3</v>
      </c>
      <c r="L490" t="s">
        <v>215</v>
      </c>
      <c r="M490" t="s">
        <v>216</v>
      </c>
      <c r="N490" t="s">
        <v>149</v>
      </c>
      <c r="O490" s="24">
        <f t="shared" si="44"/>
        <v>3</v>
      </c>
      <c r="P490" s="25" t="str">
        <f t="shared" si="45"/>
        <v>4,</v>
      </c>
      <c r="Q490" s="25" t="str">
        <f t="shared" si="46"/>
        <v>3</v>
      </c>
      <c r="R490" s="26">
        <f t="shared" si="47"/>
        <v>243</v>
      </c>
      <c r="S490" s="26">
        <f t="shared" si="48"/>
        <v>4.05</v>
      </c>
    </row>
    <row r="491" spans="1:19" hidden="1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27">
        <v>1.2</v>
      </c>
      <c r="L491" t="s">
        <v>240</v>
      </c>
      <c r="M491" t="s">
        <v>241</v>
      </c>
      <c r="N491" t="s">
        <v>149</v>
      </c>
      <c r="O491" s="24">
        <f t="shared" si="44"/>
        <v>3</v>
      </c>
      <c r="P491" s="25" t="str">
        <f t="shared" si="45"/>
        <v>1,</v>
      </c>
      <c r="Q491" s="25" t="str">
        <f t="shared" si="46"/>
        <v>2</v>
      </c>
      <c r="R491" s="26">
        <f t="shared" si="47"/>
        <v>62</v>
      </c>
      <c r="S491" s="26">
        <f t="shared" si="48"/>
        <v>1.0333333333333334</v>
      </c>
    </row>
    <row r="492" spans="1:19" hidden="1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27">
        <v>1</v>
      </c>
      <c r="L492" t="s">
        <v>217</v>
      </c>
      <c r="M492" t="s">
        <v>218</v>
      </c>
      <c r="N492" t="s">
        <v>149</v>
      </c>
      <c r="O492" s="24">
        <f t="shared" si="44"/>
        <v>1</v>
      </c>
      <c r="P492" s="25" t="str">
        <f t="shared" si="45"/>
        <v>1</v>
      </c>
      <c r="Q492" s="25">
        <f t="shared" si="46"/>
        <v>0</v>
      </c>
      <c r="R492" s="26">
        <f t="shared" si="47"/>
        <v>60</v>
      </c>
      <c r="S492" s="26">
        <f t="shared" si="48"/>
        <v>1</v>
      </c>
    </row>
    <row r="493" spans="1:19" hidden="1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27">
        <v>18.350000000000001</v>
      </c>
      <c r="L493" t="s">
        <v>167</v>
      </c>
      <c r="M493" t="s">
        <v>168</v>
      </c>
      <c r="N493" t="s">
        <v>169</v>
      </c>
      <c r="O493" s="24">
        <f t="shared" si="44"/>
        <v>5</v>
      </c>
      <c r="P493" s="25" t="str">
        <f t="shared" si="45"/>
        <v>18</v>
      </c>
      <c r="Q493" s="25" t="str">
        <f t="shared" si="46"/>
        <v>,35</v>
      </c>
      <c r="R493" s="26">
        <f t="shared" si="47"/>
        <v>1080.3499999999999</v>
      </c>
      <c r="S493" s="26">
        <f t="shared" si="48"/>
        <v>18.005833333333332</v>
      </c>
    </row>
    <row r="494" spans="1:19" hidden="1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27">
        <v>2.2999999999999998</v>
      </c>
      <c r="L494" t="s">
        <v>224</v>
      </c>
      <c r="M494" t="s">
        <v>225</v>
      </c>
      <c r="N494" t="s">
        <v>223</v>
      </c>
      <c r="O494" s="24">
        <f t="shared" si="44"/>
        <v>3</v>
      </c>
      <c r="P494" s="25" t="str">
        <f t="shared" si="45"/>
        <v>2,</v>
      </c>
      <c r="Q494" s="25" t="str">
        <f t="shared" si="46"/>
        <v>3</v>
      </c>
      <c r="R494" s="26">
        <f t="shared" si="47"/>
        <v>123</v>
      </c>
      <c r="S494" s="26">
        <f t="shared" si="48"/>
        <v>2.0499999999999998</v>
      </c>
    </row>
    <row r="495" spans="1:19" hidden="1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27">
        <v>5</v>
      </c>
      <c r="L495" t="s">
        <v>134</v>
      </c>
      <c r="M495" t="s">
        <v>135</v>
      </c>
      <c r="N495" t="s">
        <v>136</v>
      </c>
      <c r="O495" s="24">
        <f t="shared" si="44"/>
        <v>1</v>
      </c>
      <c r="P495" s="25" t="str">
        <f t="shared" si="45"/>
        <v>5</v>
      </c>
      <c r="Q495" s="25">
        <f t="shared" si="46"/>
        <v>0</v>
      </c>
      <c r="R495" s="26">
        <f t="shared" si="47"/>
        <v>300</v>
      </c>
      <c r="S495" s="26">
        <f t="shared" si="48"/>
        <v>5</v>
      </c>
    </row>
    <row r="496" spans="1:19" hidden="1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27">
        <v>1.2</v>
      </c>
      <c r="L496" t="s">
        <v>174</v>
      </c>
      <c r="M496" t="s">
        <v>175</v>
      </c>
      <c r="N496" t="s">
        <v>139</v>
      </c>
      <c r="O496" s="24">
        <f t="shared" si="44"/>
        <v>3</v>
      </c>
      <c r="P496" s="25" t="str">
        <f t="shared" si="45"/>
        <v>1,</v>
      </c>
      <c r="Q496" s="25" t="str">
        <f t="shared" si="46"/>
        <v>2</v>
      </c>
      <c r="R496" s="26">
        <f t="shared" si="47"/>
        <v>62</v>
      </c>
      <c r="S496" s="26">
        <f t="shared" si="48"/>
        <v>1.0333333333333334</v>
      </c>
    </row>
    <row r="497" spans="1:19" hidden="1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27">
        <v>0.5</v>
      </c>
      <c r="L497" t="s">
        <v>31</v>
      </c>
      <c r="M497" t="s">
        <v>32</v>
      </c>
      <c r="N497" t="s">
        <v>33</v>
      </c>
      <c r="O497" s="24">
        <f t="shared" si="44"/>
        <v>3</v>
      </c>
      <c r="P497" s="25" t="str">
        <f t="shared" si="45"/>
        <v>0,</v>
      </c>
      <c r="Q497" s="25" t="str">
        <f t="shared" si="46"/>
        <v>5</v>
      </c>
      <c r="R497" s="26">
        <f t="shared" si="47"/>
        <v>5</v>
      </c>
      <c r="S497" s="26">
        <f t="shared" si="48"/>
        <v>8.3333333333333329E-2</v>
      </c>
    </row>
    <row r="498" spans="1:19" hidden="1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27">
        <v>4.4000000000000004</v>
      </c>
      <c r="L498" t="s">
        <v>167</v>
      </c>
      <c r="M498" t="s">
        <v>168</v>
      </c>
      <c r="N498" t="s">
        <v>169</v>
      </c>
      <c r="O498" s="24">
        <f t="shared" si="44"/>
        <v>3</v>
      </c>
      <c r="P498" s="25" t="str">
        <f t="shared" si="45"/>
        <v>4,</v>
      </c>
      <c r="Q498" s="25" t="str">
        <f t="shared" si="46"/>
        <v>4</v>
      </c>
      <c r="R498" s="26">
        <f t="shared" si="47"/>
        <v>244</v>
      </c>
      <c r="S498" s="26">
        <f t="shared" si="48"/>
        <v>4.0666666666666664</v>
      </c>
    </row>
    <row r="499" spans="1:19" hidden="1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27">
        <v>1.25</v>
      </c>
      <c r="L499" t="s">
        <v>194</v>
      </c>
      <c r="M499" t="s">
        <v>195</v>
      </c>
      <c r="N499" t="s">
        <v>169</v>
      </c>
      <c r="O499" s="24">
        <f t="shared" si="44"/>
        <v>4</v>
      </c>
      <c r="P499" s="25" t="str">
        <f t="shared" si="45"/>
        <v>1,</v>
      </c>
      <c r="Q499" s="25" t="str">
        <f t="shared" si="46"/>
        <v>25</v>
      </c>
      <c r="R499" s="26">
        <f t="shared" si="47"/>
        <v>85</v>
      </c>
      <c r="S499" s="26">
        <f t="shared" si="48"/>
        <v>1.4166666666666667</v>
      </c>
    </row>
    <row r="500" spans="1:19" hidden="1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27">
        <v>2.25</v>
      </c>
      <c r="L500" t="s">
        <v>137</v>
      </c>
      <c r="M500" t="s">
        <v>138</v>
      </c>
      <c r="N500" t="s">
        <v>139</v>
      </c>
      <c r="O500" s="24">
        <f t="shared" si="44"/>
        <v>4</v>
      </c>
      <c r="P500" s="25" t="str">
        <f t="shared" si="45"/>
        <v>2,</v>
      </c>
      <c r="Q500" s="25" t="str">
        <f t="shared" si="46"/>
        <v>25</v>
      </c>
      <c r="R500" s="26">
        <f t="shared" si="47"/>
        <v>145</v>
      </c>
      <c r="S500" s="26">
        <f t="shared" si="48"/>
        <v>2.4166666666666665</v>
      </c>
    </row>
    <row r="501" spans="1:19" hidden="1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27">
        <v>1.3</v>
      </c>
      <c r="L501" t="s">
        <v>174</v>
      </c>
      <c r="M501" t="s">
        <v>175</v>
      </c>
      <c r="N501" t="s">
        <v>139</v>
      </c>
      <c r="O501" s="24">
        <f t="shared" si="44"/>
        <v>3</v>
      </c>
      <c r="P501" s="25" t="str">
        <f t="shared" si="45"/>
        <v>1,</v>
      </c>
      <c r="Q501" s="25" t="str">
        <f t="shared" si="46"/>
        <v>3</v>
      </c>
      <c r="R501" s="26">
        <f t="shared" si="47"/>
        <v>63</v>
      </c>
      <c r="S501" s="26">
        <f t="shared" si="48"/>
        <v>1.05</v>
      </c>
    </row>
    <row r="502" spans="1:19" hidden="1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27">
        <v>1</v>
      </c>
      <c r="L502" t="s">
        <v>256</v>
      </c>
      <c r="M502" t="s">
        <v>257</v>
      </c>
      <c r="N502" t="s">
        <v>248</v>
      </c>
      <c r="O502" s="24">
        <f t="shared" si="44"/>
        <v>1</v>
      </c>
      <c r="P502" s="25" t="str">
        <f t="shared" si="45"/>
        <v>1</v>
      </c>
      <c r="Q502" s="25">
        <f t="shared" si="46"/>
        <v>0</v>
      </c>
      <c r="R502" s="26">
        <f t="shared" si="47"/>
        <v>60</v>
      </c>
      <c r="S502" s="26">
        <f t="shared" si="48"/>
        <v>1</v>
      </c>
    </row>
    <row r="503" spans="1:19" hidden="1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27">
        <v>2</v>
      </c>
      <c r="L503" t="s">
        <v>22</v>
      </c>
      <c r="M503" t="s">
        <v>23</v>
      </c>
      <c r="N503" t="s">
        <v>24</v>
      </c>
      <c r="O503" s="24">
        <f t="shared" si="44"/>
        <v>1</v>
      </c>
      <c r="P503" s="25" t="str">
        <f t="shared" si="45"/>
        <v>2</v>
      </c>
      <c r="Q503" s="25">
        <f t="shared" si="46"/>
        <v>0</v>
      </c>
      <c r="R503" s="26">
        <f t="shared" si="47"/>
        <v>120</v>
      </c>
      <c r="S503" s="26">
        <f t="shared" si="48"/>
        <v>2</v>
      </c>
    </row>
    <row r="504" spans="1:19" hidden="1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27">
        <v>2.5</v>
      </c>
      <c r="L504" t="s">
        <v>190</v>
      </c>
      <c r="M504" t="s">
        <v>191</v>
      </c>
      <c r="N504" t="s">
        <v>186</v>
      </c>
      <c r="O504" s="24">
        <f t="shared" si="44"/>
        <v>3</v>
      </c>
      <c r="P504" s="25" t="str">
        <f t="shared" si="45"/>
        <v>2,</v>
      </c>
      <c r="Q504" s="25" t="str">
        <f t="shared" si="46"/>
        <v>5</v>
      </c>
      <c r="R504" s="26">
        <f t="shared" si="47"/>
        <v>125</v>
      </c>
      <c r="S504" s="26">
        <f t="shared" si="48"/>
        <v>2.0833333333333335</v>
      </c>
    </row>
    <row r="505" spans="1:19" hidden="1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27">
        <v>0.5</v>
      </c>
      <c r="L505" t="s">
        <v>249</v>
      </c>
      <c r="M505" t="s">
        <v>250</v>
      </c>
      <c r="N505" t="s">
        <v>186</v>
      </c>
      <c r="O505" s="24">
        <f t="shared" si="44"/>
        <v>3</v>
      </c>
      <c r="P505" s="25" t="str">
        <f t="shared" si="45"/>
        <v>0,</v>
      </c>
      <c r="Q505" s="25" t="str">
        <f t="shared" si="46"/>
        <v>5</v>
      </c>
      <c r="R505" s="26">
        <f t="shared" si="47"/>
        <v>5</v>
      </c>
      <c r="S505" s="26">
        <f t="shared" si="48"/>
        <v>8.3333333333333329E-2</v>
      </c>
    </row>
    <row r="506" spans="1:19" hidden="1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27">
        <v>0.5</v>
      </c>
      <c r="L506" t="s">
        <v>184</v>
      </c>
      <c r="M506" t="s">
        <v>185</v>
      </c>
      <c r="N506" t="s">
        <v>186</v>
      </c>
      <c r="O506" s="24">
        <f t="shared" si="44"/>
        <v>3</v>
      </c>
      <c r="P506" s="25" t="str">
        <f t="shared" si="45"/>
        <v>0,</v>
      </c>
      <c r="Q506" s="25" t="str">
        <f t="shared" si="46"/>
        <v>5</v>
      </c>
      <c r="R506" s="26">
        <f t="shared" si="47"/>
        <v>5</v>
      </c>
      <c r="S506" s="26">
        <f t="shared" si="48"/>
        <v>8.3333333333333329E-2</v>
      </c>
    </row>
    <row r="507" spans="1:19" hidden="1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27">
        <v>0.1</v>
      </c>
      <c r="L507" t="s">
        <v>260</v>
      </c>
      <c r="M507" t="s">
        <v>261</v>
      </c>
      <c r="N507" t="s">
        <v>186</v>
      </c>
      <c r="O507" s="24">
        <f t="shared" si="44"/>
        <v>3</v>
      </c>
      <c r="P507" s="25" t="str">
        <f t="shared" si="45"/>
        <v>0,</v>
      </c>
      <c r="Q507" s="25" t="str">
        <f t="shared" si="46"/>
        <v>1</v>
      </c>
      <c r="R507" s="26">
        <f t="shared" si="47"/>
        <v>1</v>
      </c>
      <c r="S507" s="26">
        <f t="shared" si="48"/>
        <v>1.6666666666666666E-2</v>
      </c>
    </row>
    <row r="508" spans="1:19" hidden="1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27">
        <v>0.5</v>
      </c>
      <c r="L508" t="s">
        <v>31</v>
      </c>
      <c r="M508" t="s">
        <v>32</v>
      </c>
      <c r="N508" t="s">
        <v>33</v>
      </c>
      <c r="O508" s="24">
        <f t="shared" si="44"/>
        <v>3</v>
      </c>
      <c r="P508" s="25" t="str">
        <f t="shared" si="45"/>
        <v>0,</v>
      </c>
      <c r="Q508" s="25" t="str">
        <f t="shared" si="46"/>
        <v>5</v>
      </c>
      <c r="R508" s="26">
        <f t="shared" si="47"/>
        <v>5</v>
      </c>
      <c r="S508" s="26">
        <f t="shared" si="48"/>
        <v>8.3333333333333329E-2</v>
      </c>
    </row>
    <row r="509" spans="1:19" hidden="1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27">
        <v>2.0499999999999998</v>
      </c>
      <c r="L509" t="s">
        <v>147</v>
      </c>
      <c r="M509" t="s">
        <v>148</v>
      </c>
      <c r="N509" t="s">
        <v>149</v>
      </c>
      <c r="O509" s="24">
        <f t="shared" si="44"/>
        <v>4</v>
      </c>
      <c r="P509" s="25" t="str">
        <f t="shared" si="45"/>
        <v>2,</v>
      </c>
      <c r="Q509" s="25" t="str">
        <f t="shared" si="46"/>
        <v>05</v>
      </c>
      <c r="R509" s="26">
        <f t="shared" si="47"/>
        <v>125</v>
      </c>
      <c r="S509" s="26">
        <f t="shared" si="48"/>
        <v>2.0833333333333335</v>
      </c>
    </row>
    <row r="510" spans="1:19" hidden="1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27">
        <v>8.4</v>
      </c>
      <c r="L510" t="s">
        <v>167</v>
      </c>
      <c r="M510" t="s">
        <v>168</v>
      </c>
      <c r="N510" t="s">
        <v>169</v>
      </c>
      <c r="O510" s="24">
        <f t="shared" si="44"/>
        <v>3</v>
      </c>
      <c r="P510" s="25" t="str">
        <f t="shared" si="45"/>
        <v>8,</v>
      </c>
      <c r="Q510" s="25" t="str">
        <f t="shared" si="46"/>
        <v>4</v>
      </c>
      <c r="R510" s="26">
        <f t="shared" si="47"/>
        <v>484</v>
      </c>
      <c r="S510" s="26">
        <f t="shared" si="48"/>
        <v>8.0666666666666664</v>
      </c>
    </row>
    <row r="511" spans="1:19" hidden="1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27">
        <v>7.2</v>
      </c>
      <c r="L511" t="s">
        <v>194</v>
      </c>
      <c r="M511" t="s">
        <v>195</v>
      </c>
      <c r="N511" t="s">
        <v>169</v>
      </c>
      <c r="O511" s="24">
        <f t="shared" si="44"/>
        <v>3</v>
      </c>
      <c r="P511" s="25" t="str">
        <f t="shared" si="45"/>
        <v>7,</v>
      </c>
      <c r="Q511" s="25" t="str">
        <f t="shared" si="46"/>
        <v>2</v>
      </c>
      <c r="R511" s="26">
        <f t="shared" si="47"/>
        <v>422</v>
      </c>
      <c r="S511" s="26">
        <f t="shared" si="48"/>
        <v>7.0333333333333332</v>
      </c>
    </row>
    <row r="512" spans="1:19" hidden="1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27">
        <v>1.1000000000000001</v>
      </c>
      <c r="L512" t="s">
        <v>221</v>
      </c>
      <c r="M512" t="s">
        <v>222</v>
      </c>
      <c r="N512" t="s">
        <v>223</v>
      </c>
      <c r="O512" s="24">
        <f t="shared" si="44"/>
        <v>3</v>
      </c>
      <c r="P512" s="25" t="str">
        <f t="shared" si="45"/>
        <v>1,</v>
      </c>
      <c r="Q512" s="25" t="str">
        <f t="shared" si="46"/>
        <v>1</v>
      </c>
      <c r="R512" s="26">
        <f t="shared" si="47"/>
        <v>61</v>
      </c>
      <c r="S512" s="26">
        <f t="shared" si="48"/>
        <v>1.0166666666666666</v>
      </c>
    </row>
    <row r="513" spans="1:19" hidden="1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27">
        <v>7.5</v>
      </c>
      <c r="L513" t="s">
        <v>134</v>
      </c>
      <c r="M513" t="s">
        <v>135</v>
      </c>
      <c r="N513" t="s">
        <v>136</v>
      </c>
      <c r="O513" s="24">
        <f t="shared" si="44"/>
        <v>3</v>
      </c>
      <c r="P513" s="25" t="str">
        <f t="shared" si="45"/>
        <v>7,</v>
      </c>
      <c r="Q513" s="25" t="str">
        <f t="shared" si="46"/>
        <v>5</v>
      </c>
      <c r="R513" s="26">
        <f t="shared" si="47"/>
        <v>425</v>
      </c>
      <c r="S513" s="26">
        <f t="shared" si="48"/>
        <v>7.083333333333333</v>
      </c>
    </row>
    <row r="514" spans="1:19" hidden="1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si="43"/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27">
        <v>2.0499999999999998</v>
      </c>
      <c r="L514" t="s">
        <v>262</v>
      </c>
      <c r="M514" t="s">
        <v>263</v>
      </c>
      <c r="N514" t="s">
        <v>136</v>
      </c>
      <c r="O514" s="24">
        <f t="shared" si="44"/>
        <v>4</v>
      </c>
      <c r="P514" s="25" t="str">
        <f t="shared" si="45"/>
        <v>2,</v>
      </c>
      <c r="Q514" s="25" t="str">
        <f t="shared" si="46"/>
        <v>05</v>
      </c>
      <c r="R514" s="26">
        <f t="shared" si="47"/>
        <v>125</v>
      </c>
      <c r="S514" s="26">
        <f t="shared" si="48"/>
        <v>2.0833333333333335</v>
      </c>
    </row>
    <row r="515" spans="1:19" hidden="1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ref="E515:E578" si="49">TEXT(C515,"mmmm")</f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27">
        <v>2.2000000000000002</v>
      </c>
      <c r="L515" t="s">
        <v>137</v>
      </c>
      <c r="M515" t="s">
        <v>138</v>
      </c>
      <c r="N515" t="s">
        <v>139</v>
      </c>
      <c r="O515" s="24">
        <f t="shared" ref="O515:O578" si="50">LEN($K515)</f>
        <v>3</v>
      </c>
      <c r="P515" s="25" t="str">
        <f t="shared" ref="P515:P578" si="51">IF(O515="1",$K515,IF(O515=2,LEFT($K515,2),LEFT($K515,2)))</f>
        <v>2,</v>
      </c>
      <c r="Q515" s="25" t="str">
        <f t="shared" ref="Q515:Q578" si="52">IF(O515&lt;=2,0,MID($K515,3,3))</f>
        <v>2</v>
      </c>
      <c r="R515" s="26">
        <f t="shared" ref="R515:R578" si="53">+(P515*60)+Q515</f>
        <v>122</v>
      </c>
      <c r="S515" s="26">
        <f t="shared" ref="S515:S578" si="54">+R515/60</f>
        <v>2.0333333333333332</v>
      </c>
    </row>
    <row r="516" spans="1:19" hidden="1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27">
        <v>1.1000000000000001</v>
      </c>
      <c r="L516" t="s">
        <v>162</v>
      </c>
      <c r="M516" t="s">
        <v>163</v>
      </c>
      <c r="N516" t="s">
        <v>139</v>
      </c>
      <c r="O516" s="24">
        <f t="shared" si="50"/>
        <v>3</v>
      </c>
      <c r="P516" s="25" t="str">
        <f t="shared" si="51"/>
        <v>1,</v>
      </c>
      <c r="Q516" s="25" t="str">
        <f t="shared" si="52"/>
        <v>1</v>
      </c>
      <c r="R516" s="26">
        <f t="shared" si="53"/>
        <v>61</v>
      </c>
      <c r="S516" s="26">
        <f t="shared" si="54"/>
        <v>1.0166666666666666</v>
      </c>
    </row>
    <row r="517" spans="1:19" hidden="1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27">
        <v>14.45</v>
      </c>
      <c r="L517" t="s">
        <v>174</v>
      </c>
      <c r="M517" t="s">
        <v>175</v>
      </c>
      <c r="N517" t="s">
        <v>139</v>
      </c>
      <c r="O517" s="24">
        <f t="shared" si="50"/>
        <v>5</v>
      </c>
      <c r="P517" s="25" t="str">
        <f t="shared" si="51"/>
        <v>14</v>
      </c>
      <c r="Q517" s="25" t="str">
        <f t="shared" si="52"/>
        <v>,45</v>
      </c>
      <c r="R517" s="26">
        <f t="shared" si="53"/>
        <v>840.45</v>
      </c>
      <c r="S517" s="26">
        <f t="shared" si="54"/>
        <v>14.0075</v>
      </c>
    </row>
    <row r="518" spans="1:19" hidden="1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27">
        <v>2.15</v>
      </c>
      <c r="L518" t="s">
        <v>256</v>
      </c>
      <c r="M518" t="s">
        <v>257</v>
      </c>
      <c r="N518" t="s">
        <v>248</v>
      </c>
      <c r="O518" s="24">
        <f t="shared" si="50"/>
        <v>4</v>
      </c>
      <c r="P518" s="25" t="str">
        <f t="shared" si="51"/>
        <v>2,</v>
      </c>
      <c r="Q518" s="25" t="str">
        <f t="shared" si="52"/>
        <v>15</v>
      </c>
      <c r="R518" s="26">
        <f t="shared" si="53"/>
        <v>135</v>
      </c>
      <c r="S518" s="26">
        <f t="shared" si="54"/>
        <v>2.25</v>
      </c>
    </row>
    <row r="519" spans="1:19" hidden="1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27">
        <v>1.3</v>
      </c>
      <c r="L519" t="s">
        <v>152</v>
      </c>
      <c r="M519" t="s">
        <v>153</v>
      </c>
      <c r="N519" t="s">
        <v>154</v>
      </c>
      <c r="O519" s="24">
        <f t="shared" si="50"/>
        <v>3</v>
      </c>
      <c r="P519" s="25" t="str">
        <f t="shared" si="51"/>
        <v>1,</v>
      </c>
      <c r="Q519" s="25" t="str">
        <f t="shared" si="52"/>
        <v>3</v>
      </c>
      <c r="R519" s="26">
        <f t="shared" si="53"/>
        <v>63</v>
      </c>
      <c r="S519" s="26">
        <f t="shared" si="54"/>
        <v>1.05</v>
      </c>
    </row>
    <row r="520" spans="1:19" hidden="1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27">
        <v>0.55000000000000004</v>
      </c>
      <c r="L520" t="s">
        <v>155</v>
      </c>
      <c r="M520" t="s">
        <v>156</v>
      </c>
      <c r="N520" t="s">
        <v>154</v>
      </c>
      <c r="O520" s="24">
        <f t="shared" si="50"/>
        <v>4</v>
      </c>
      <c r="P520" s="25" t="str">
        <f t="shared" si="51"/>
        <v>0,</v>
      </c>
      <c r="Q520" s="25" t="str">
        <f t="shared" si="52"/>
        <v>55</v>
      </c>
      <c r="R520" s="26">
        <f t="shared" si="53"/>
        <v>55</v>
      </c>
      <c r="S520" s="26">
        <f t="shared" si="54"/>
        <v>0.91666666666666663</v>
      </c>
    </row>
    <row r="521" spans="1:19" hidden="1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27">
        <v>1.4</v>
      </c>
      <c r="L521" t="s">
        <v>42</v>
      </c>
      <c r="M521" t="s">
        <v>43</v>
      </c>
      <c r="N521" t="s">
        <v>44</v>
      </c>
      <c r="O521" s="24">
        <f t="shared" si="50"/>
        <v>3</v>
      </c>
      <c r="P521" s="25" t="str">
        <f t="shared" si="51"/>
        <v>1,</v>
      </c>
      <c r="Q521" s="25" t="str">
        <f t="shared" si="52"/>
        <v>4</v>
      </c>
      <c r="R521" s="26">
        <f t="shared" si="53"/>
        <v>64</v>
      </c>
      <c r="S521" s="26">
        <f t="shared" si="54"/>
        <v>1.0666666666666667</v>
      </c>
    </row>
    <row r="522" spans="1:19" hidden="1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27">
        <v>1.1000000000000001</v>
      </c>
      <c r="L522" t="s">
        <v>19</v>
      </c>
      <c r="M522" t="s">
        <v>20</v>
      </c>
      <c r="N522" t="s">
        <v>21</v>
      </c>
      <c r="O522" s="24">
        <f t="shared" si="50"/>
        <v>3</v>
      </c>
      <c r="P522" s="25" t="str">
        <f t="shared" si="51"/>
        <v>1,</v>
      </c>
      <c r="Q522" s="25" t="str">
        <f t="shared" si="52"/>
        <v>1</v>
      </c>
      <c r="R522" s="26">
        <f t="shared" si="53"/>
        <v>61</v>
      </c>
      <c r="S522" s="26">
        <f t="shared" si="54"/>
        <v>1.0166666666666666</v>
      </c>
    </row>
    <row r="523" spans="1:19" hidden="1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27">
        <v>4.0999999999999996</v>
      </c>
      <c r="L523" t="s">
        <v>22</v>
      </c>
      <c r="M523" t="s">
        <v>23</v>
      </c>
      <c r="N523" t="s">
        <v>24</v>
      </c>
      <c r="O523" s="24">
        <f t="shared" si="50"/>
        <v>3</v>
      </c>
      <c r="P523" s="25" t="str">
        <f t="shared" si="51"/>
        <v>4,</v>
      </c>
      <c r="Q523" s="25" t="str">
        <f t="shared" si="52"/>
        <v>1</v>
      </c>
      <c r="R523" s="26">
        <f t="shared" si="53"/>
        <v>241</v>
      </c>
      <c r="S523" s="26">
        <f t="shared" si="54"/>
        <v>4.0166666666666666</v>
      </c>
    </row>
    <row r="524" spans="1:19" hidden="1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27">
        <v>2.4500000000000002</v>
      </c>
      <c r="L524" t="s">
        <v>205</v>
      </c>
      <c r="M524" t="s">
        <v>206</v>
      </c>
      <c r="N524" t="s">
        <v>207</v>
      </c>
      <c r="O524" s="24">
        <f t="shared" si="50"/>
        <v>4</v>
      </c>
      <c r="P524" s="25" t="str">
        <f t="shared" si="51"/>
        <v>2,</v>
      </c>
      <c r="Q524" s="25" t="str">
        <f t="shared" si="52"/>
        <v>45</v>
      </c>
      <c r="R524" s="26">
        <f t="shared" si="53"/>
        <v>165</v>
      </c>
      <c r="S524" s="26">
        <f t="shared" si="54"/>
        <v>2.75</v>
      </c>
    </row>
    <row r="525" spans="1:19" hidden="1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27">
        <v>6.3</v>
      </c>
      <c r="L525" t="s">
        <v>190</v>
      </c>
      <c r="M525" t="s">
        <v>191</v>
      </c>
      <c r="N525" t="s">
        <v>186</v>
      </c>
      <c r="O525" s="24">
        <f t="shared" si="50"/>
        <v>3</v>
      </c>
      <c r="P525" s="25" t="str">
        <f t="shared" si="51"/>
        <v>6,</v>
      </c>
      <c r="Q525" s="25" t="str">
        <f t="shared" si="52"/>
        <v>3</v>
      </c>
      <c r="R525" s="26">
        <f t="shared" si="53"/>
        <v>363</v>
      </c>
      <c r="S525" s="26">
        <f t="shared" si="54"/>
        <v>6.05</v>
      </c>
    </row>
    <row r="526" spans="1:19" hidden="1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27">
        <v>0.4</v>
      </c>
      <c r="L526" t="s">
        <v>184</v>
      </c>
      <c r="M526" t="s">
        <v>185</v>
      </c>
      <c r="N526" t="s">
        <v>186</v>
      </c>
      <c r="O526" s="24">
        <f t="shared" si="50"/>
        <v>3</v>
      </c>
      <c r="P526" s="25" t="str">
        <f t="shared" si="51"/>
        <v>0,</v>
      </c>
      <c r="Q526" s="25" t="str">
        <f t="shared" si="52"/>
        <v>4</v>
      </c>
      <c r="R526" s="26">
        <f t="shared" si="53"/>
        <v>4</v>
      </c>
      <c r="S526" s="26">
        <f t="shared" si="54"/>
        <v>6.6666666666666666E-2</v>
      </c>
    </row>
    <row r="527" spans="1:19" hidden="1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27">
        <v>2.5</v>
      </c>
      <c r="L527" t="s">
        <v>116</v>
      </c>
      <c r="M527" t="s">
        <v>117</v>
      </c>
      <c r="N527" t="s">
        <v>118</v>
      </c>
      <c r="O527" s="24">
        <f t="shared" si="50"/>
        <v>3</v>
      </c>
      <c r="P527" s="25" t="str">
        <f t="shared" si="51"/>
        <v>2,</v>
      </c>
      <c r="Q527" s="25" t="str">
        <f t="shared" si="52"/>
        <v>5</v>
      </c>
      <c r="R527" s="26">
        <f t="shared" si="53"/>
        <v>125</v>
      </c>
      <c r="S527" s="26">
        <f t="shared" si="54"/>
        <v>2.0833333333333335</v>
      </c>
    </row>
    <row r="528" spans="1:19" hidden="1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27">
        <v>1.4</v>
      </c>
      <c r="L528" t="s">
        <v>142</v>
      </c>
      <c r="M528" t="s">
        <v>143</v>
      </c>
      <c r="N528" t="s">
        <v>133</v>
      </c>
      <c r="O528" s="24">
        <f t="shared" si="50"/>
        <v>3</v>
      </c>
      <c r="P528" s="25" t="str">
        <f t="shared" si="51"/>
        <v>1,</v>
      </c>
      <c r="Q528" s="25" t="str">
        <f t="shared" si="52"/>
        <v>4</v>
      </c>
      <c r="R528" s="26">
        <f t="shared" si="53"/>
        <v>64</v>
      </c>
      <c r="S528" s="26">
        <f t="shared" si="54"/>
        <v>1.0666666666666667</v>
      </c>
    </row>
    <row r="529" spans="1:19" hidden="1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27">
        <v>0.5</v>
      </c>
      <c r="L529" t="s">
        <v>31</v>
      </c>
      <c r="M529" t="s">
        <v>32</v>
      </c>
      <c r="N529" t="s">
        <v>33</v>
      </c>
      <c r="O529" s="24">
        <f t="shared" si="50"/>
        <v>3</v>
      </c>
      <c r="P529" s="25" t="str">
        <f t="shared" si="51"/>
        <v>0,</v>
      </c>
      <c r="Q529" s="25" t="str">
        <f t="shared" si="52"/>
        <v>5</v>
      </c>
      <c r="R529" s="26">
        <f t="shared" si="53"/>
        <v>5</v>
      </c>
      <c r="S529" s="26">
        <f t="shared" si="54"/>
        <v>8.3333333333333329E-2</v>
      </c>
    </row>
    <row r="530" spans="1:19" hidden="1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27">
        <v>0.4</v>
      </c>
      <c r="L530" t="s">
        <v>227</v>
      </c>
      <c r="M530" t="s">
        <v>228</v>
      </c>
      <c r="N530" t="s">
        <v>229</v>
      </c>
      <c r="O530" s="24">
        <f t="shared" si="50"/>
        <v>3</v>
      </c>
      <c r="P530" s="25" t="str">
        <f t="shared" si="51"/>
        <v>0,</v>
      </c>
      <c r="Q530" s="25" t="str">
        <f t="shared" si="52"/>
        <v>4</v>
      </c>
      <c r="R530" s="26">
        <f t="shared" si="53"/>
        <v>4</v>
      </c>
      <c r="S530" s="26">
        <f t="shared" si="54"/>
        <v>6.6666666666666666E-2</v>
      </c>
    </row>
    <row r="531" spans="1:19" hidden="1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27">
        <v>6.4</v>
      </c>
      <c r="L531" t="s">
        <v>147</v>
      </c>
      <c r="M531" t="s">
        <v>148</v>
      </c>
      <c r="N531" t="s">
        <v>149</v>
      </c>
      <c r="O531" s="24">
        <f t="shared" si="50"/>
        <v>3</v>
      </c>
      <c r="P531" s="25" t="str">
        <f t="shared" si="51"/>
        <v>6,</v>
      </c>
      <c r="Q531" s="25" t="str">
        <f t="shared" si="52"/>
        <v>4</v>
      </c>
      <c r="R531" s="26">
        <f t="shared" si="53"/>
        <v>364</v>
      </c>
      <c r="S531" s="26">
        <f t="shared" si="54"/>
        <v>6.0666666666666664</v>
      </c>
    </row>
    <row r="532" spans="1:19" hidden="1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27">
        <v>6.4</v>
      </c>
      <c r="L532" t="s">
        <v>167</v>
      </c>
      <c r="M532" t="s">
        <v>168</v>
      </c>
      <c r="N532" t="s">
        <v>169</v>
      </c>
      <c r="O532" s="24">
        <f t="shared" si="50"/>
        <v>3</v>
      </c>
      <c r="P532" s="25" t="str">
        <f t="shared" si="51"/>
        <v>6,</v>
      </c>
      <c r="Q532" s="25" t="str">
        <f t="shared" si="52"/>
        <v>4</v>
      </c>
      <c r="R532" s="26">
        <f t="shared" si="53"/>
        <v>364</v>
      </c>
      <c r="S532" s="26">
        <f t="shared" si="54"/>
        <v>6.0666666666666664</v>
      </c>
    </row>
    <row r="533" spans="1:19" hidden="1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27">
        <v>3.36</v>
      </c>
      <c r="L533" t="s">
        <v>194</v>
      </c>
      <c r="M533" t="s">
        <v>195</v>
      </c>
      <c r="N533" t="s">
        <v>169</v>
      </c>
      <c r="O533" s="24">
        <f t="shared" si="50"/>
        <v>4</v>
      </c>
      <c r="P533" s="25" t="str">
        <f t="shared" si="51"/>
        <v>3,</v>
      </c>
      <c r="Q533" s="25" t="str">
        <f t="shared" si="52"/>
        <v>36</v>
      </c>
      <c r="R533" s="26">
        <f t="shared" si="53"/>
        <v>216</v>
      </c>
      <c r="S533" s="26">
        <f t="shared" si="54"/>
        <v>3.6</v>
      </c>
    </row>
    <row r="534" spans="1:19" hidden="1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27">
        <v>0.4</v>
      </c>
      <c r="L534" t="s">
        <v>224</v>
      </c>
      <c r="M534" t="s">
        <v>225</v>
      </c>
      <c r="N534" t="s">
        <v>223</v>
      </c>
      <c r="O534" s="24">
        <f t="shared" si="50"/>
        <v>3</v>
      </c>
      <c r="P534" s="25" t="str">
        <f t="shared" si="51"/>
        <v>0,</v>
      </c>
      <c r="Q534" s="25" t="str">
        <f t="shared" si="52"/>
        <v>4</v>
      </c>
      <c r="R534" s="26">
        <f t="shared" si="53"/>
        <v>4</v>
      </c>
      <c r="S534" s="26">
        <f t="shared" si="54"/>
        <v>6.6666666666666666E-2</v>
      </c>
    </row>
    <row r="535" spans="1:19" hidden="1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27">
        <v>7.15</v>
      </c>
      <c r="L535" t="s">
        <v>134</v>
      </c>
      <c r="M535" t="s">
        <v>135</v>
      </c>
      <c r="N535" t="s">
        <v>136</v>
      </c>
      <c r="O535" s="24">
        <f t="shared" si="50"/>
        <v>4</v>
      </c>
      <c r="P535" s="25" t="str">
        <f t="shared" si="51"/>
        <v>7,</v>
      </c>
      <c r="Q535" s="25" t="str">
        <f t="shared" si="52"/>
        <v>15</v>
      </c>
      <c r="R535" s="26">
        <f t="shared" si="53"/>
        <v>435</v>
      </c>
      <c r="S535" s="26">
        <f t="shared" si="54"/>
        <v>7.25</v>
      </c>
    </row>
    <row r="536" spans="1:19" hidden="1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27">
        <v>2.2999999999999998</v>
      </c>
      <c r="L536" t="s">
        <v>137</v>
      </c>
      <c r="M536" t="s">
        <v>138</v>
      </c>
      <c r="N536" t="s">
        <v>139</v>
      </c>
      <c r="O536" s="24">
        <f t="shared" si="50"/>
        <v>3</v>
      </c>
      <c r="P536" s="25" t="str">
        <f t="shared" si="51"/>
        <v>2,</v>
      </c>
      <c r="Q536" s="25" t="str">
        <f t="shared" si="52"/>
        <v>3</v>
      </c>
      <c r="R536" s="26">
        <f t="shared" si="53"/>
        <v>123</v>
      </c>
      <c r="S536" s="26">
        <f t="shared" si="54"/>
        <v>2.0499999999999998</v>
      </c>
    </row>
    <row r="537" spans="1:19" hidden="1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27">
        <v>1.1499999999999999</v>
      </c>
      <c r="L537" t="s">
        <v>162</v>
      </c>
      <c r="M537" t="s">
        <v>163</v>
      </c>
      <c r="N537" t="s">
        <v>139</v>
      </c>
      <c r="O537" s="24">
        <f t="shared" si="50"/>
        <v>4</v>
      </c>
      <c r="P537" s="25" t="str">
        <f t="shared" si="51"/>
        <v>1,</v>
      </c>
      <c r="Q537" s="25" t="str">
        <f t="shared" si="52"/>
        <v>15</v>
      </c>
      <c r="R537" s="26">
        <f t="shared" si="53"/>
        <v>75</v>
      </c>
      <c r="S537" s="26">
        <f t="shared" si="54"/>
        <v>1.25</v>
      </c>
    </row>
    <row r="538" spans="1:19" hidden="1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27">
        <v>8</v>
      </c>
      <c r="L538" t="s">
        <v>174</v>
      </c>
      <c r="M538" t="s">
        <v>175</v>
      </c>
      <c r="N538" t="s">
        <v>139</v>
      </c>
      <c r="O538" s="24">
        <f t="shared" si="50"/>
        <v>1</v>
      </c>
      <c r="P538" s="25" t="str">
        <f t="shared" si="51"/>
        <v>8</v>
      </c>
      <c r="Q538" s="25">
        <f t="shared" si="52"/>
        <v>0</v>
      </c>
      <c r="R538" s="26">
        <f t="shared" si="53"/>
        <v>480</v>
      </c>
      <c r="S538" s="26">
        <f t="shared" si="54"/>
        <v>8</v>
      </c>
    </row>
    <row r="539" spans="1:19" hidden="1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27">
        <v>1.05</v>
      </c>
      <c r="L539" t="s">
        <v>244</v>
      </c>
      <c r="M539" t="s">
        <v>245</v>
      </c>
      <c r="N539" t="s">
        <v>36</v>
      </c>
      <c r="O539" s="24">
        <f t="shared" si="50"/>
        <v>4</v>
      </c>
      <c r="P539" s="25" t="str">
        <f t="shared" si="51"/>
        <v>1,</v>
      </c>
      <c r="Q539" s="25" t="str">
        <f t="shared" si="52"/>
        <v>05</v>
      </c>
      <c r="R539" s="26">
        <f t="shared" si="53"/>
        <v>65</v>
      </c>
      <c r="S539" s="26">
        <f t="shared" si="54"/>
        <v>1.0833333333333333</v>
      </c>
    </row>
    <row r="540" spans="1:19" hidden="1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27">
        <v>7.45</v>
      </c>
      <c r="L540" t="s">
        <v>144</v>
      </c>
      <c r="M540" t="s">
        <v>145</v>
      </c>
      <c r="N540" t="s">
        <v>146</v>
      </c>
      <c r="O540" s="24">
        <f t="shared" si="50"/>
        <v>4</v>
      </c>
      <c r="P540" s="25" t="str">
        <f t="shared" si="51"/>
        <v>7,</v>
      </c>
      <c r="Q540" s="25" t="str">
        <f t="shared" si="52"/>
        <v>45</v>
      </c>
      <c r="R540" s="26">
        <f t="shared" si="53"/>
        <v>465</v>
      </c>
      <c r="S540" s="26">
        <f t="shared" si="54"/>
        <v>7.75</v>
      </c>
    </row>
    <row r="541" spans="1:19" hidden="1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27">
        <v>9.25</v>
      </c>
      <c r="L541" t="s">
        <v>147</v>
      </c>
      <c r="M541" t="s">
        <v>148</v>
      </c>
      <c r="N541" t="s">
        <v>149</v>
      </c>
      <c r="O541" s="24">
        <f t="shared" si="50"/>
        <v>4</v>
      </c>
      <c r="P541" s="25" t="str">
        <f t="shared" si="51"/>
        <v>9,</v>
      </c>
      <c r="Q541" s="25" t="str">
        <f t="shared" si="52"/>
        <v>25</v>
      </c>
      <c r="R541" s="26">
        <f t="shared" si="53"/>
        <v>565</v>
      </c>
      <c r="S541" s="26">
        <f t="shared" si="54"/>
        <v>9.4166666666666661</v>
      </c>
    </row>
    <row r="542" spans="1:19" hidden="1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27">
        <v>0.5</v>
      </c>
      <c r="L542" t="s">
        <v>251</v>
      </c>
      <c r="M542" t="s">
        <v>252</v>
      </c>
      <c r="N542" t="s">
        <v>149</v>
      </c>
      <c r="O542" s="24">
        <f t="shared" si="50"/>
        <v>3</v>
      </c>
      <c r="P542" s="25" t="str">
        <f t="shared" si="51"/>
        <v>0,</v>
      </c>
      <c r="Q542" s="25" t="str">
        <f t="shared" si="52"/>
        <v>5</v>
      </c>
      <c r="R542" s="26">
        <f t="shared" si="53"/>
        <v>5</v>
      </c>
      <c r="S542" s="26">
        <f t="shared" si="54"/>
        <v>8.3333333333333329E-2</v>
      </c>
    </row>
    <row r="543" spans="1:19" hidden="1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27">
        <v>2.35</v>
      </c>
      <c r="L543" t="s">
        <v>231</v>
      </c>
      <c r="M543" t="s">
        <v>232</v>
      </c>
      <c r="N543" t="s">
        <v>149</v>
      </c>
      <c r="O543" s="24">
        <f t="shared" si="50"/>
        <v>4</v>
      </c>
      <c r="P543" s="25" t="str">
        <f t="shared" si="51"/>
        <v>2,</v>
      </c>
      <c r="Q543" s="25" t="str">
        <f t="shared" si="52"/>
        <v>35</v>
      </c>
      <c r="R543" s="26">
        <f t="shared" si="53"/>
        <v>155</v>
      </c>
      <c r="S543" s="26">
        <f t="shared" si="54"/>
        <v>2.5833333333333335</v>
      </c>
    </row>
    <row r="544" spans="1:19" hidden="1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27">
        <v>1.45</v>
      </c>
      <c r="L544" t="s">
        <v>215</v>
      </c>
      <c r="M544" t="s">
        <v>216</v>
      </c>
      <c r="N544" t="s">
        <v>149</v>
      </c>
      <c r="O544" s="24">
        <f t="shared" si="50"/>
        <v>4</v>
      </c>
      <c r="P544" s="25" t="str">
        <f t="shared" si="51"/>
        <v>1,</v>
      </c>
      <c r="Q544" s="25" t="str">
        <f t="shared" si="52"/>
        <v>45</v>
      </c>
      <c r="R544" s="26">
        <f t="shared" si="53"/>
        <v>105</v>
      </c>
      <c r="S544" s="26">
        <f t="shared" si="54"/>
        <v>1.75</v>
      </c>
    </row>
    <row r="545" spans="1:19" hidden="1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27">
        <v>0.2</v>
      </c>
      <c r="L545" t="s">
        <v>217</v>
      </c>
      <c r="M545" t="s">
        <v>218</v>
      </c>
      <c r="N545" t="s">
        <v>149</v>
      </c>
      <c r="O545" s="24">
        <f t="shared" si="50"/>
        <v>3</v>
      </c>
      <c r="P545" s="25" t="str">
        <f t="shared" si="51"/>
        <v>0,</v>
      </c>
      <c r="Q545" s="25" t="str">
        <f t="shared" si="52"/>
        <v>2</v>
      </c>
      <c r="R545" s="26">
        <f t="shared" si="53"/>
        <v>2</v>
      </c>
      <c r="S545" s="26">
        <f t="shared" si="54"/>
        <v>3.3333333333333333E-2</v>
      </c>
    </row>
    <row r="546" spans="1:19" hidden="1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27">
        <v>1.1499999999999999</v>
      </c>
      <c r="L546" t="s">
        <v>134</v>
      </c>
      <c r="M546" t="s">
        <v>135</v>
      </c>
      <c r="N546" t="s">
        <v>136</v>
      </c>
      <c r="O546" s="24">
        <f t="shared" si="50"/>
        <v>4</v>
      </c>
      <c r="P546" s="25" t="str">
        <f t="shared" si="51"/>
        <v>1,</v>
      </c>
      <c r="Q546" s="25" t="str">
        <f t="shared" si="52"/>
        <v>15</v>
      </c>
      <c r="R546" s="26">
        <f t="shared" si="53"/>
        <v>75</v>
      </c>
      <c r="S546" s="26">
        <f t="shared" si="54"/>
        <v>1.25</v>
      </c>
    </row>
    <row r="547" spans="1:19" hidden="1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27">
        <v>0.5</v>
      </c>
      <c r="L547" t="s">
        <v>256</v>
      </c>
      <c r="M547" t="s">
        <v>257</v>
      </c>
      <c r="N547" t="s">
        <v>248</v>
      </c>
      <c r="O547" s="24">
        <f t="shared" si="50"/>
        <v>3</v>
      </c>
      <c r="P547" s="25" t="str">
        <f t="shared" si="51"/>
        <v>0,</v>
      </c>
      <c r="Q547" s="25" t="str">
        <f t="shared" si="52"/>
        <v>5</v>
      </c>
      <c r="R547" s="26">
        <f t="shared" si="53"/>
        <v>5</v>
      </c>
      <c r="S547" s="26">
        <f t="shared" si="54"/>
        <v>8.3333333333333329E-2</v>
      </c>
    </row>
    <row r="548" spans="1:19" hidden="1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27">
        <v>2.1</v>
      </c>
      <c r="L548" t="s">
        <v>246</v>
      </c>
      <c r="M548" t="s">
        <v>247</v>
      </c>
      <c r="N548" t="s">
        <v>248</v>
      </c>
      <c r="O548" s="24">
        <f t="shared" si="50"/>
        <v>3</v>
      </c>
      <c r="P548" s="25" t="str">
        <f t="shared" si="51"/>
        <v>2,</v>
      </c>
      <c r="Q548" s="25" t="str">
        <f t="shared" si="52"/>
        <v>1</v>
      </c>
      <c r="R548" s="26">
        <f t="shared" si="53"/>
        <v>121</v>
      </c>
      <c r="S548" s="26">
        <f t="shared" si="54"/>
        <v>2.0166666666666666</v>
      </c>
    </row>
    <row r="549" spans="1:19" hidden="1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27">
        <v>0.5</v>
      </c>
      <c r="L549" t="s">
        <v>184</v>
      </c>
      <c r="M549" t="s">
        <v>185</v>
      </c>
      <c r="N549" t="s">
        <v>186</v>
      </c>
      <c r="O549" s="24">
        <f t="shared" si="50"/>
        <v>3</v>
      </c>
      <c r="P549" s="25" t="str">
        <f t="shared" si="51"/>
        <v>0,</v>
      </c>
      <c r="Q549" s="25" t="str">
        <f t="shared" si="52"/>
        <v>5</v>
      </c>
      <c r="R549" s="26">
        <f t="shared" si="53"/>
        <v>5</v>
      </c>
      <c r="S549" s="26">
        <f t="shared" si="54"/>
        <v>8.3333333333333329E-2</v>
      </c>
    </row>
    <row r="550" spans="1:19" hidden="1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27">
        <v>0.55000000000000004</v>
      </c>
      <c r="L550" t="s">
        <v>131</v>
      </c>
      <c r="M550" t="s">
        <v>132</v>
      </c>
      <c r="N550" t="s">
        <v>133</v>
      </c>
      <c r="O550" s="24">
        <f t="shared" si="50"/>
        <v>4</v>
      </c>
      <c r="P550" s="25" t="str">
        <f t="shared" si="51"/>
        <v>0,</v>
      </c>
      <c r="Q550" s="25" t="str">
        <f t="shared" si="52"/>
        <v>55</v>
      </c>
      <c r="R550" s="26">
        <f t="shared" si="53"/>
        <v>55</v>
      </c>
      <c r="S550" s="26">
        <f t="shared" si="54"/>
        <v>0.91666666666666663</v>
      </c>
    </row>
    <row r="551" spans="1:19" hidden="1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27">
        <v>6.2</v>
      </c>
      <c r="L551" t="s">
        <v>147</v>
      </c>
      <c r="M551" t="s">
        <v>148</v>
      </c>
      <c r="N551" t="s">
        <v>149</v>
      </c>
      <c r="O551" s="24">
        <f t="shared" si="50"/>
        <v>3</v>
      </c>
      <c r="P551" s="25" t="str">
        <f t="shared" si="51"/>
        <v>6,</v>
      </c>
      <c r="Q551" s="25" t="str">
        <f t="shared" si="52"/>
        <v>2</v>
      </c>
      <c r="R551" s="26">
        <f t="shared" si="53"/>
        <v>362</v>
      </c>
      <c r="S551" s="26">
        <f t="shared" si="54"/>
        <v>6.0333333333333332</v>
      </c>
    </row>
    <row r="552" spans="1:19" hidden="1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27">
        <v>1.5</v>
      </c>
      <c r="L552" t="s">
        <v>251</v>
      </c>
      <c r="M552" t="s">
        <v>252</v>
      </c>
      <c r="N552" t="s">
        <v>149</v>
      </c>
      <c r="O552" s="24">
        <f t="shared" si="50"/>
        <v>3</v>
      </c>
      <c r="P552" s="25" t="str">
        <f t="shared" si="51"/>
        <v>1,</v>
      </c>
      <c r="Q552" s="25" t="str">
        <f t="shared" si="52"/>
        <v>5</v>
      </c>
      <c r="R552" s="26">
        <f t="shared" si="53"/>
        <v>65</v>
      </c>
      <c r="S552" s="26">
        <f t="shared" si="54"/>
        <v>1.0833333333333333</v>
      </c>
    </row>
    <row r="553" spans="1:19" hidden="1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27">
        <v>3</v>
      </c>
      <c r="L553" t="s">
        <v>231</v>
      </c>
      <c r="M553" t="s">
        <v>232</v>
      </c>
      <c r="N553" t="s">
        <v>149</v>
      </c>
      <c r="O553" s="24">
        <f t="shared" si="50"/>
        <v>1</v>
      </c>
      <c r="P553" s="25" t="str">
        <f t="shared" si="51"/>
        <v>3</v>
      </c>
      <c r="Q553" s="25">
        <f t="shared" si="52"/>
        <v>0</v>
      </c>
      <c r="R553" s="26">
        <f t="shared" si="53"/>
        <v>180</v>
      </c>
      <c r="S553" s="26">
        <f t="shared" si="54"/>
        <v>3</v>
      </c>
    </row>
    <row r="554" spans="1:19" hidden="1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27">
        <v>0.5</v>
      </c>
      <c r="L554" t="s">
        <v>215</v>
      </c>
      <c r="M554" t="s">
        <v>216</v>
      </c>
      <c r="N554" t="s">
        <v>149</v>
      </c>
      <c r="O554" s="24">
        <f t="shared" si="50"/>
        <v>3</v>
      </c>
      <c r="P554" s="25" t="str">
        <f t="shared" si="51"/>
        <v>0,</v>
      </c>
      <c r="Q554" s="25" t="str">
        <f t="shared" si="52"/>
        <v>5</v>
      </c>
      <c r="R554" s="26">
        <f t="shared" si="53"/>
        <v>5</v>
      </c>
      <c r="S554" s="26">
        <f t="shared" si="54"/>
        <v>8.3333333333333329E-2</v>
      </c>
    </row>
    <row r="555" spans="1:19" hidden="1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27">
        <v>1.2</v>
      </c>
      <c r="L555" t="s">
        <v>240</v>
      </c>
      <c r="M555" t="s">
        <v>241</v>
      </c>
      <c r="N555" t="s">
        <v>149</v>
      </c>
      <c r="O555" s="24">
        <f t="shared" si="50"/>
        <v>3</v>
      </c>
      <c r="P555" s="25" t="str">
        <f t="shared" si="51"/>
        <v>1,</v>
      </c>
      <c r="Q555" s="25" t="str">
        <f t="shared" si="52"/>
        <v>2</v>
      </c>
      <c r="R555" s="26">
        <f t="shared" si="53"/>
        <v>62</v>
      </c>
      <c r="S555" s="26">
        <f t="shared" si="54"/>
        <v>1.0333333333333334</v>
      </c>
    </row>
    <row r="556" spans="1:19" hidden="1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27">
        <v>0.5</v>
      </c>
      <c r="L556" t="s">
        <v>217</v>
      </c>
      <c r="M556" t="s">
        <v>218</v>
      </c>
      <c r="N556" t="s">
        <v>149</v>
      </c>
      <c r="O556" s="24">
        <f t="shared" si="50"/>
        <v>3</v>
      </c>
      <c r="P556" s="25" t="str">
        <f t="shared" si="51"/>
        <v>0,</v>
      </c>
      <c r="Q556" s="25" t="str">
        <f t="shared" si="52"/>
        <v>5</v>
      </c>
      <c r="R556" s="26">
        <f t="shared" si="53"/>
        <v>5</v>
      </c>
      <c r="S556" s="26">
        <f t="shared" si="54"/>
        <v>8.3333333333333329E-2</v>
      </c>
    </row>
    <row r="557" spans="1:19" hidden="1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27">
        <v>2.1</v>
      </c>
      <c r="L557" t="s">
        <v>167</v>
      </c>
      <c r="M557" t="s">
        <v>168</v>
      </c>
      <c r="N557" t="s">
        <v>169</v>
      </c>
      <c r="O557" s="24">
        <f t="shared" si="50"/>
        <v>3</v>
      </c>
      <c r="P557" s="25" t="str">
        <f t="shared" si="51"/>
        <v>2,</v>
      </c>
      <c r="Q557" s="25" t="str">
        <f t="shared" si="52"/>
        <v>1</v>
      </c>
      <c r="R557" s="26">
        <f t="shared" si="53"/>
        <v>121</v>
      </c>
      <c r="S557" s="26">
        <f t="shared" si="54"/>
        <v>2.0166666666666666</v>
      </c>
    </row>
    <row r="558" spans="1:19" hidden="1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27">
        <v>1.5</v>
      </c>
      <c r="L558" t="s">
        <v>224</v>
      </c>
      <c r="M558" t="s">
        <v>225</v>
      </c>
      <c r="N558" t="s">
        <v>223</v>
      </c>
      <c r="O558" s="24">
        <f t="shared" si="50"/>
        <v>3</v>
      </c>
      <c r="P558" s="25" t="str">
        <f t="shared" si="51"/>
        <v>1,</v>
      </c>
      <c r="Q558" s="25" t="str">
        <f t="shared" si="52"/>
        <v>5</v>
      </c>
      <c r="R558" s="26">
        <f t="shared" si="53"/>
        <v>65</v>
      </c>
      <c r="S558" s="26">
        <f t="shared" si="54"/>
        <v>1.0833333333333333</v>
      </c>
    </row>
    <row r="559" spans="1:19" hidden="1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27">
        <v>7.1</v>
      </c>
      <c r="L559" t="s">
        <v>134</v>
      </c>
      <c r="M559" t="s">
        <v>135</v>
      </c>
      <c r="N559" t="s">
        <v>136</v>
      </c>
      <c r="O559" s="24">
        <f t="shared" si="50"/>
        <v>3</v>
      </c>
      <c r="P559" s="25" t="str">
        <f t="shared" si="51"/>
        <v>7,</v>
      </c>
      <c r="Q559" s="25" t="str">
        <f t="shared" si="52"/>
        <v>1</v>
      </c>
      <c r="R559" s="26">
        <f t="shared" si="53"/>
        <v>421</v>
      </c>
      <c r="S559" s="26">
        <f t="shared" si="54"/>
        <v>7.0166666666666666</v>
      </c>
    </row>
    <row r="560" spans="1:19" hidden="1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27">
        <v>4.55</v>
      </c>
      <c r="L560" t="s">
        <v>137</v>
      </c>
      <c r="M560" t="s">
        <v>138</v>
      </c>
      <c r="N560" t="s">
        <v>139</v>
      </c>
      <c r="O560" s="24">
        <f t="shared" si="50"/>
        <v>4</v>
      </c>
      <c r="P560" s="25" t="str">
        <f t="shared" si="51"/>
        <v>4,</v>
      </c>
      <c r="Q560" s="25" t="str">
        <f t="shared" si="52"/>
        <v>55</v>
      </c>
      <c r="R560" s="26">
        <f t="shared" si="53"/>
        <v>295</v>
      </c>
      <c r="S560" s="26">
        <f t="shared" si="54"/>
        <v>4.916666666666667</v>
      </c>
    </row>
    <row r="561" spans="1:19" hidden="1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27">
        <v>4.25</v>
      </c>
      <c r="L561" t="s">
        <v>174</v>
      </c>
      <c r="M561" t="s">
        <v>175</v>
      </c>
      <c r="N561" t="s">
        <v>139</v>
      </c>
      <c r="O561" s="24">
        <f t="shared" si="50"/>
        <v>4</v>
      </c>
      <c r="P561" s="25" t="str">
        <f t="shared" si="51"/>
        <v>4,</v>
      </c>
      <c r="Q561" s="25" t="str">
        <f t="shared" si="52"/>
        <v>25</v>
      </c>
      <c r="R561" s="26">
        <f t="shared" si="53"/>
        <v>265</v>
      </c>
      <c r="S561" s="26">
        <f t="shared" si="54"/>
        <v>4.416666666666667</v>
      </c>
    </row>
    <row r="562" spans="1:19" hidden="1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27">
        <v>0.45</v>
      </c>
      <c r="L562" t="s">
        <v>22</v>
      </c>
      <c r="M562" t="s">
        <v>23</v>
      </c>
      <c r="N562" t="s">
        <v>24</v>
      </c>
      <c r="O562" s="24">
        <f t="shared" si="50"/>
        <v>4</v>
      </c>
      <c r="P562" s="25" t="str">
        <f t="shared" si="51"/>
        <v>0,</v>
      </c>
      <c r="Q562" s="25" t="str">
        <f t="shared" si="52"/>
        <v>45</v>
      </c>
      <c r="R562" s="26">
        <f t="shared" si="53"/>
        <v>45</v>
      </c>
      <c r="S562" s="26">
        <f t="shared" si="54"/>
        <v>0.75</v>
      </c>
    </row>
    <row r="563" spans="1:19" hidden="1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27">
        <v>1.55</v>
      </c>
      <c r="L563" t="s">
        <v>128</v>
      </c>
      <c r="M563" t="s">
        <v>129</v>
      </c>
      <c r="N563" t="s">
        <v>130</v>
      </c>
      <c r="O563" s="24">
        <f t="shared" si="50"/>
        <v>4</v>
      </c>
      <c r="P563" s="25" t="str">
        <f t="shared" si="51"/>
        <v>1,</v>
      </c>
      <c r="Q563" s="25" t="str">
        <f t="shared" si="52"/>
        <v>55</v>
      </c>
      <c r="R563" s="26">
        <f t="shared" si="53"/>
        <v>115</v>
      </c>
      <c r="S563" s="26">
        <f t="shared" si="54"/>
        <v>1.9166666666666667</v>
      </c>
    </row>
    <row r="564" spans="1:19" hidden="1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27">
        <v>1.25</v>
      </c>
      <c r="L564" t="s">
        <v>116</v>
      </c>
      <c r="M564" t="s">
        <v>117</v>
      </c>
      <c r="N564" t="s">
        <v>118</v>
      </c>
      <c r="O564" s="24">
        <f t="shared" si="50"/>
        <v>4</v>
      </c>
      <c r="P564" s="25" t="str">
        <f t="shared" si="51"/>
        <v>1,</v>
      </c>
      <c r="Q564" s="25" t="str">
        <f t="shared" si="52"/>
        <v>25</v>
      </c>
      <c r="R564" s="26">
        <f t="shared" si="53"/>
        <v>85</v>
      </c>
      <c r="S564" s="26">
        <f t="shared" si="54"/>
        <v>1.4166666666666667</v>
      </c>
    </row>
    <row r="565" spans="1:19" hidden="1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27">
        <v>1.1499999999999999</v>
      </c>
      <c r="L565" t="s">
        <v>142</v>
      </c>
      <c r="M565" t="s">
        <v>143</v>
      </c>
      <c r="N565" t="s">
        <v>133</v>
      </c>
      <c r="O565" s="24">
        <f t="shared" si="50"/>
        <v>4</v>
      </c>
      <c r="P565" s="25" t="str">
        <f t="shared" si="51"/>
        <v>1,</v>
      </c>
      <c r="Q565" s="25" t="str">
        <f t="shared" si="52"/>
        <v>15</v>
      </c>
      <c r="R565" s="26">
        <f t="shared" si="53"/>
        <v>75</v>
      </c>
      <c r="S565" s="26">
        <f t="shared" si="54"/>
        <v>1.25</v>
      </c>
    </row>
    <row r="566" spans="1:19" hidden="1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27">
        <v>2.2000000000000002</v>
      </c>
      <c r="L566" t="s">
        <v>167</v>
      </c>
      <c r="M566" t="s">
        <v>168</v>
      </c>
      <c r="N566" t="s">
        <v>169</v>
      </c>
      <c r="O566" s="24">
        <f t="shared" si="50"/>
        <v>3</v>
      </c>
      <c r="P566" s="25" t="str">
        <f t="shared" si="51"/>
        <v>2,</v>
      </c>
      <c r="Q566" s="25" t="str">
        <f t="shared" si="52"/>
        <v>2</v>
      </c>
      <c r="R566" s="26">
        <f t="shared" si="53"/>
        <v>122</v>
      </c>
      <c r="S566" s="26">
        <f t="shared" si="54"/>
        <v>2.0333333333333332</v>
      </c>
    </row>
    <row r="567" spans="1:19" hidden="1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27">
        <v>2</v>
      </c>
      <c r="L567" t="s">
        <v>134</v>
      </c>
      <c r="M567" t="s">
        <v>135</v>
      </c>
      <c r="N567" t="s">
        <v>136</v>
      </c>
      <c r="O567" s="24">
        <f t="shared" si="50"/>
        <v>1</v>
      </c>
      <c r="P567" s="25" t="str">
        <f t="shared" si="51"/>
        <v>2</v>
      </c>
      <c r="Q567" s="25">
        <f t="shared" si="52"/>
        <v>0</v>
      </c>
      <c r="R567" s="26">
        <f t="shared" si="53"/>
        <v>120</v>
      </c>
      <c r="S567" s="26">
        <f t="shared" si="54"/>
        <v>2</v>
      </c>
    </row>
    <row r="568" spans="1:19" hidden="1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27">
        <v>2.2999999999999998</v>
      </c>
      <c r="L568" t="s">
        <v>137</v>
      </c>
      <c r="M568" t="s">
        <v>138</v>
      </c>
      <c r="N568" t="s">
        <v>139</v>
      </c>
      <c r="O568" s="24">
        <f t="shared" si="50"/>
        <v>3</v>
      </c>
      <c r="P568" s="25" t="str">
        <f t="shared" si="51"/>
        <v>2,</v>
      </c>
      <c r="Q568" s="25" t="str">
        <f t="shared" si="52"/>
        <v>3</v>
      </c>
      <c r="R568" s="26">
        <f t="shared" si="53"/>
        <v>123</v>
      </c>
      <c r="S568" s="26">
        <f t="shared" si="54"/>
        <v>2.0499999999999998</v>
      </c>
    </row>
    <row r="569" spans="1:19" hidden="1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27">
        <v>3.4</v>
      </c>
      <c r="L569" t="s">
        <v>256</v>
      </c>
      <c r="M569" t="s">
        <v>257</v>
      </c>
      <c r="N569" t="s">
        <v>248</v>
      </c>
      <c r="O569" s="24">
        <f t="shared" si="50"/>
        <v>3</v>
      </c>
      <c r="P569" s="25" t="str">
        <f t="shared" si="51"/>
        <v>3,</v>
      </c>
      <c r="Q569" s="25" t="str">
        <f t="shared" si="52"/>
        <v>4</v>
      </c>
      <c r="R569" s="26">
        <f t="shared" si="53"/>
        <v>184</v>
      </c>
      <c r="S569" s="26">
        <f t="shared" si="54"/>
        <v>3.0666666666666669</v>
      </c>
    </row>
    <row r="570" spans="1:19" hidden="1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27">
        <v>0.45</v>
      </c>
      <c r="L570" t="s">
        <v>152</v>
      </c>
      <c r="M570" t="s">
        <v>153</v>
      </c>
      <c r="N570" t="s">
        <v>154</v>
      </c>
      <c r="O570" s="24">
        <f t="shared" si="50"/>
        <v>4</v>
      </c>
      <c r="P570" s="25" t="str">
        <f t="shared" si="51"/>
        <v>0,</v>
      </c>
      <c r="Q570" s="25" t="str">
        <f t="shared" si="52"/>
        <v>45</v>
      </c>
      <c r="R570" s="26">
        <f t="shared" si="53"/>
        <v>45</v>
      </c>
      <c r="S570" s="26">
        <f t="shared" si="54"/>
        <v>0.75</v>
      </c>
    </row>
    <row r="571" spans="1:19" hidden="1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27">
        <v>0.35</v>
      </c>
      <c r="L571" t="s">
        <v>155</v>
      </c>
      <c r="M571" t="s">
        <v>156</v>
      </c>
      <c r="N571" t="s">
        <v>154</v>
      </c>
      <c r="O571" s="24">
        <f t="shared" si="50"/>
        <v>4</v>
      </c>
      <c r="P571" s="25" t="str">
        <f t="shared" si="51"/>
        <v>0,</v>
      </c>
      <c r="Q571" s="25" t="str">
        <f t="shared" si="52"/>
        <v>35</v>
      </c>
      <c r="R571" s="26">
        <f t="shared" si="53"/>
        <v>35</v>
      </c>
      <c r="S571" s="26">
        <f t="shared" si="54"/>
        <v>0.58333333333333337</v>
      </c>
    </row>
    <row r="572" spans="1:19" hidden="1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27">
        <v>2</v>
      </c>
      <c r="L572" t="s">
        <v>190</v>
      </c>
      <c r="M572" t="s">
        <v>191</v>
      </c>
      <c r="N572" t="s">
        <v>186</v>
      </c>
      <c r="O572" s="24">
        <f t="shared" si="50"/>
        <v>1</v>
      </c>
      <c r="P572" s="25" t="str">
        <f t="shared" si="51"/>
        <v>2</v>
      </c>
      <c r="Q572" s="25">
        <f t="shared" si="52"/>
        <v>0</v>
      </c>
      <c r="R572" s="26">
        <f t="shared" si="53"/>
        <v>120</v>
      </c>
      <c r="S572" s="26">
        <f t="shared" si="54"/>
        <v>2</v>
      </c>
    </row>
    <row r="573" spans="1:19" hidden="1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27">
        <v>1.55</v>
      </c>
      <c r="L573" t="s">
        <v>121</v>
      </c>
      <c r="M573" t="s">
        <v>122</v>
      </c>
      <c r="N573" t="s">
        <v>123</v>
      </c>
      <c r="O573" s="24">
        <f t="shared" si="50"/>
        <v>4</v>
      </c>
      <c r="P573" s="25" t="str">
        <f t="shared" si="51"/>
        <v>1,</v>
      </c>
      <c r="Q573" s="25" t="str">
        <f t="shared" si="52"/>
        <v>55</v>
      </c>
      <c r="R573" s="26">
        <f t="shared" si="53"/>
        <v>115</v>
      </c>
      <c r="S573" s="26">
        <f t="shared" si="54"/>
        <v>1.9166666666666667</v>
      </c>
    </row>
    <row r="574" spans="1:19" hidden="1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27">
        <v>1.55</v>
      </c>
      <c r="L574" t="s">
        <v>116</v>
      </c>
      <c r="M574" t="s">
        <v>117</v>
      </c>
      <c r="N574" t="s">
        <v>118</v>
      </c>
      <c r="O574" s="24">
        <f t="shared" si="50"/>
        <v>4</v>
      </c>
      <c r="P574" s="25" t="str">
        <f t="shared" si="51"/>
        <v>1,</v>
      </c>
      <c r="Q574" s="25" t="str">
        <f t="shared" si="52"/>
        <v>55</v>
      </c>
      <c r="R574" s="26">
        <f t="shared" si="53"/>
        <v>115</v>
      </c>
      <c r="S574" s="26">
        <f t="shared" si="54"/>
        <v>1.9166666666666667</v>
      </c>
    </row>
    <row r="575" spans="1:19" hidden="1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27">
        <v>3.45</v>
      </c>
      <c r="L575" t="s">
        <v>142</v>
      </c>
      <c r="M575" t="s">
        <v>143</v>
      </c>
      <c r="N575" t="s">
        <v>133</v>
      </c>
      <c r="O575" s="24">
        <f t="shared" si="50"/>
        <v>4</v>
      </c>
      <c r="P575" s="25" t="str">
        <f t="shared" si="51"/>
        <v>3,</v>
      </c>
      <c r="Q575" s="25" t="str">
        <f t="shared" si="52"/>
        <v>45</v>
      </c>
      <c r="R575" s="26">
        <f t="shared" si="53"/>
        <v>225</v>
      </c>
      <c r="S575" s="26">
        <f t="shared" si="54"/>
        <v>3.75</v>
      </c>
    </row>
    <row r="576" spans="1:19" hidden="1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27">
        <v>3.3</v>
      </c>
      <c r="L576" t="s">
        <v>147</v>
      </c>
      <c r="M576" t="s">
        <v>148</v>
      </c>
      <c r="N576" t="s">
        <v>149</v>
      </c>
      <c r="O576" s="24">
        <f t="shared" si="50"/>
        <v>3</v>
      </c>
      <c r="P576" s="25" t="str">
        <f t="shared" si="51"/>
        <v>3,</v>
      </c>
      <c r="Q576" s="25" t="str">
        <f t="shared" si="52"/>
        <v>3</v>
      </c>
      <c r="R576" s="26">
        <f t="shared" si="53"/>
        <v>183</v>
      </c>
      <c r="S576" s="26">
        <f t="shared" si="54"/>
        <v>3.05</v>
      </c>
    </row>
    <row r="577" spans="1:19" hidden="1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27">
        <v>13.28</v>
      </c>
      <c r="L577" t="s">
        <v>167</v>
      </c>
      <c r="M577" t="s">
        <v>168</v>
      </c>
      <c r="N577" t="s">
        <v>169</v>
      </c>
      <c r="O577" s="24">
        <f t="shared" si="50"/>
        <v>5</v>
      </c>
      <c r="P577" s="25" t="str">
        <f t="shared" si="51"/>
        <v>13</v>
      </c>
      <c r="Q577" s="25" t="str">
        <f t="shared" si="52"/>
        <v>,28</v>
      </c>
      <c r="R577" s="26">
        <f t="shared" si="53"/>
        <v>780.28</v>
      </c>
      <c r="S577" s="26">
        <f t="shared" si="54"/>
        <v>13.004666666666667</v>
      </c>
    </row>
    <row r="578" spans="1:19" hidden="1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si="49"/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27">
        <v>1.5</v>
      </c>
      <c r="L578" t="s">
        <v>194</v>
      </c>
      <c r="M578" t="s">
        <v>195</v>
      </c>
      <c r="N578" t="s">
        <v>169</v>
      </c>
      <c r="O578" s="24">
        <f t="shared" si="50"/>
        <v>3</v>
      </c>
      <c r="P578" s="25" t="str">
        <f t="shared" si="51"/>
        <v>1,</v>
      </c>
      <c r="Q578" s="25" t="str">
        <f t="shared" si="52"/>
        <v>5</v>
      </c>
      <c r="R578" s="26">
        <f t="shared" si="53"/>
        <v>65</v>
      </c>
      <c r="S578" s="26">
        <f t="shared" si="54"/>
        <v>1.0833333333333333</v>
      </c>
    </row>
    <row r="579" spans="1:19" hidden="1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ref="E579:E642" si="55">TEXT(C579,"mmmm")</f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27">
        <v>2.2999999999999998</v>
      </c>
      <c r="L579" t="s">
        <v>224</v>
      </c>
      <c r="M579" t="s">
        <v>225</v>
      </c>
      <c r="N579" t="s">
        <v>223</v>
      </c>
      <c r="O579" s="24">
        <f t="shared" ref="O579:O642" si="56">LEN($K579)</f>
        <v>3</v>
      </c>
      <c r="P579" s="25" t="str">
        <f t="shared" ref="P579:P642" si="57">IF(O579="1",$K579,IF(O579=2,LEFT($K579,2),LEFT($K579,2)))</f>
        <v>2,</v>
      </c>
      <c r="Q579" s="25" t="str">
        <f t="shared" ref="Q579:Q642" si="58">IF(O579&lt;=2,0,MID($K579,3,3))</f>
        <v>3</v>
      </c>
      <c r="R579" s="26">
        <f t="shared" ref="R579:R642" si="59">+(P579*60)+Q579</f>
        <v>123</v>
      </c>
      <c r="S579" s="26">
        <f t="shared" ref="S579:S642" si="60">+R579/60</f>
        <v>2.0499999999999998</v>
      </c>
    </row>
    <row r="580" spans="1:19" hidden="1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27">
        <v>7.55</v>
      </c>
      <c r="L580" t="s">
        <v>134</v>
      </c>
      <c r="M580" t="s">
        <v>135</v>
      </c>
      <c r="N580" t="s">
        <v>136</v>
      </c>
      <c r="O580" s="24">
        <f t="shared" si="56"/>
        <v>4</v>
      </c>
      <c r="P580" s="25" t="str">
        <f t="shared" si="57"/>
        <v>7,</v>
      </c>
      <c r="Q580" s="25" t="str">
        <f t="shared" si="58"/>
        <v>55</v>
      </c>
      <c r="R580" s="26">
        <f t="shared" si="59"/>
        <v>475</v>
      </c>
      <c r="S580" s="26">
        <f t="shared" si="60"/>
        <v>7.916666666666667</v>
      </c>
    </row>
    <row r="581" spans="1:19" hidden="1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27">
        <v>4.3</v>
      </c>
      <c r="L581" t="s">
        <v>174</v>
      </c>
      <c r="M581" t="s">
        <v>175</v>
      </c>
      <c r="N581" t="s">
        <v>139</v>
      </c>
      <c r="O581" s="24">
        <f t="shared" si="56"/>
        <v>3</v>
      </c>
      <c r="P581" s="25" t="str">
        <f t="shared" si="57"/>
        <v>4,</v>
      </c>
      <c r="Q581" s="25" t="str">
        <f t="shared" si="58"/>
        <v>3</v>
      </c>
      <c r="R581" s="26">
        <f t="shared" si="59"/>
        <v>243</v>
      </c>
      <c r="S581" s="26">
        <f t="shared" si="60"/>
        <v>4.05</v>
      </c>
    </row>
    <row r="582" spans="1:19" hidden="1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27">
        <v>2</v>
      </c>
      <c r="L582" t="s">
        <v>246</v>
      </c>
      <c r="M582" t="s">
        <v>247</v>
      </c>
      <c r="N582" t="s">
        <v>248</v>
      </c>
      <c r="O582" s="24">
        <f t="shared" si="56"/>
        <v>1</v>
      </c>
      <c r="P582" s="25" t="str">
        <f t="shared" si="57"/>
        <v>2</v>
      </c>
      <c r="Q582" s="25">
        <f t="shared" si="58"/>
        <v>0</v>
      </c>
      <c r="R582" s="26">
        <f t="shared" si="59"/>
        <v>120</v>
      </c>
      <c r="S582" s="26">
        <f t="shared" si="60"/>
        <v>2</v>
      </c>
    </row>
    <row r="583" spans="1:19" hidden="1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27">
        <v>1.5</v>
      </c>
      <c r="L583" t="s">
        <v>190</v>
      </c>
      <c r="M583" t="s">
        <v>191</v>
      </c>
      <c r="N583" t="s">
        <v>186</v>
      </c>
      <c r="O583" s="24">
        <f t="shared" si="56"/>
        <v>3</v>
      </c>
      <c r="P583" s="25" t="str">
        <f t="shared" si="57"/>
        <v>1,</v>
      </c>
      <c r="Q583" s="25" t="str">
        <f t="shared" si="58"/>
        <v>5</v>
      </c>
      <c r="R583" s="26">
        <f t="shared" si="59"/>
        <v>65</v>
      </c>
      <c r="S583" s="26">
        <f t="shared" si="60"/>
        <v>1.0833333333333333</v>
      </c>
    </row>
    <row r="584" spans="1:19" hidden="1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27">
        <v>0.5</v>
      </c>
      <c r="L584" t="s">
        <v>249</v>
      </c>
      <c r="M584" t="s">
        <v>250</v>
      </c>
      <c r="N584" t="s">
        <v>186</v>
      </c>
      <c r="O584" s="24">
        <f t="shared" si="56"/>
        <v>3</v>
      </c>
      <c r="P584" s="25" t="str">
        <f t="shared" si="57"/>
        <v>0,</v>
      </c>
      <c r="Q584" s="25" t="str">
        <f t="shared" si="58"/>
        <v>5</v>
      </c>
      <c r="R584" s="26">
        <f t="shared" si="59"/>
        <v>5</v>
      </c>
      <c r="S584" s="26">
        <f t="shared" si="60"/>
        <v>8.3333333333333329E-2</v>
      </c>
    </row>
    <row r="585" spans="1:19" hidden="1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27">
        <v>1.2</v>
      </c>
      <c r="L585" t="s">
        <v>131</v>
      </c>
      <c r="M585" t="s">
        <v>132</v>
      </c>
      <c r="N585" t="s">
        <v>133</v>
      </c>
      <c r="O585" s="24">
        <f t="shared" si="56"/>
        <v>3</v>
      </c>
      <c r="P585" s="25" t="str">
        <f t="shared" si="57"/>
        <v>1,</v>
      </c>
      <c r="Q585" s="25" t="str">
        <f t="shared" si="58"/>
        <v>2</v>
      </c>
      <c r="R585" s="26">
        <f t="shared" si="59"/>
        <v>62</v>
      </c>
      <c r="S585" s="26">
        <f t="shared" si="60"/>
        <v>1.0333333333333334</v>
      </c>
    </row>
    <row r="586" spans="1:19" hidden="1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27">
        <v>2.5</v>
      </c>
      <c r="L586" t="s">
        <v>142</v>
      </c>
      <c r="M586" t="s">
        <v>143</v>
      </c>
      <c r="N586" t="s">
        <v>133</v>
      </c>
      <c r="O586" s="24">
        <f t="shared" si="56"/>
        <v>3</v>
      </c>
      <c r="P586" s="25" t="str">
        <f t="shared" si="57"/>
        <v>2,</v>
      </c>
      <c r="Q586" s="25" t="str">
        <f t="shared" si="58"/>
        <v>5</v>
      </c>
      <c r="R586" s="26">
        <f t="shared" si="59"/>
        <v>125</v>
      </c>
      <c r="S586" s="26">
        <f t="shared" si="60"/>
        <v>2.0833333333333335</v>
      </c>
    </row>
    <row r="587" spans="1:19" hidden="1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27">
        <v>50</v>
      </c>
      <c r="L587" t="s">
        <v>31</v>
      </c>
      <c r="M587" t="s">
        <v>32</v>
      </c>
      <c r="N587" t="s">
        <v>33</v>
      </c>
      <c r="O587" s="24">
        <f t="shared" si="56"/>
        <v>2</v>
      </c>
      <c r="P587" s="25" t="str">
        <f t="shared" si="57"/>
        <v>50</v>
      </c>
      <c r="Q587" s="25">
        <f t="shared" si="58"/>
        <v>0</v>
      </c>
      <c r="R587" s="26">
        <f t="shared" si="59"/>
        <v>3000</v>
      </c>
      <c r="S587" s="26">
        <f t="shared" si="60"/>
        <v>50</v>
      </c>
    </row>
    <row r="588" spans="1:19" hidden="1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27">
        <v>2.2999999999999998</v>
      </c>
      <c r="L588" t="s">
        <v>215</v>
      </c>
      <c r="M588" t="s">
        <v>216</v>
      </c>
      <c r="N588" t="s">
        <v>149</v>
      </c>
      <c r="O588" s="24">
        <f t="shared" si="56"/>
        <v>3</v>
      </c>
      <c r="P588" s="25" t="str">
        <f t="shared" si="57"/>
        <v>2,</v>
      </c>
      <c r="Q588" s="25" t="str">
        <f t="shared" si="58"/>
        <v>3</v>
      </c>
      <c r="R588" s="26">
        <f t="shared" si="59"/>
        <v>123</v>
      </c>
      <c r="S588" s="26">
        <f t="shared" si="60"/>
        <v>2.0499999999999998</v>
      </c>
    </row>
    <row r="589" spans="1:19" hidden="1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27">
        <v>17.25</v>
      </c>
      <c r="L589" t="s">
        <v>167</v>
      </c>
      <c r="M589" t="s">
        <v>168</v>
      </c>
      <c r="N589" t="s">
        <v>169</v>
      </c>
      <c r="O589" s="24">
        <f t="shared" si="56"/>
        <v>5</v>
      </c>
      <c r="P589" s="25" t="str">
        <f t="shared" si="57"/>
        <v>17</v>
      </c>
      <c r="Q589" s="25" t="str">
        <f t="shared" si="58"/>
        <v>,25</v>
      </c>
      <c r="R589" s="26">
        <f t="shared" si="59"/>
        <v>1020.25</v>
      </c>
      <c r="S589" s="26">
        <f t="shared" si="60"/>
        <v>17.004166666666666</v>
      </c>
    </row>
    <row r="590" spans="1:19" hidden="1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27">
        <v>8.3000000000000007</v>
      </c>
      <c r="L590" t="s">
        <v>194</v>
      </c>
      <c r="M590" t="s">
        <v>195</v>
      </c>
      <c r="N590" t="s">
        <v>169</v>
      </c>
      <c r="O590" s="24">
        <f t="shared" si="56"/>
        <v>3</v>
      </c>
      <c r="P590" s="25" t="str">
        <f t="shared" si="57"/>
        <v>8,</v>
      </c>
      <c r="Q590" s="25" t="str">
        <f t="shared" si="58"/>
        <v>3</v>
      </c>
      <c r="R590" s="26">
        <f t="shared" si="59"/>
        <v>483</v>
      </c>
      <c r="S590" s="26">
        <f t="shared" si="60"/>
        <v>8.0500000000000007</v>
      </c>
    </row>
    <row r="591" spans="1:19" hidden="1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27">
        <v>1</v>
      </c>
      <c r="L591" t="s">
        <v>219</v>
      </c>
      <c r="M591" t="s">
        <v>220</v>
      </c>
      <c r="N591" t="s">
        <v>169</v>
      </c>
      <c r="O591" s="24">
        <f t="shared" si="56"/>
        <v>1</v>
      </c>
      <c r="P591" s="25" t="str">
        <f t="shared" si="57"/>
        <v>1</v>
      </c>
      <c r="Q591" s="25">
        <f t="shared" si="58"/>
        <v>0</v>
      </c>
      <c r="R591" s="26">
        <f t="shared" si="59"/>
        <v>60</v>
      </c>
      <c r="S591" s="26">
        <f t="shared" si="60"/>
        <v>1</v>
      </c>
    </row>
    <row r="592" spans="1:19" hidden="1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27">
        <v>2.4</v>
      </c>
      <c r="L592" t="s">
        <v>221</v>
      </c>
      <c r="M592" t="s">
        <v>222</v>
      </c>
      <c r="N592" t="s">
        <v>223</v>
      </c>
      <c r="O592" s="24">
        <f t="shared" si="56"/>
        <v>3</v>
      </c>
      <c r="P592" s="25" t="str">
        <f t="shared" si="57"/>
        <v>2,</v>
      </c>
      <c r="Q592" s="25" t="str">
        <f t="shared" si="58"/>
        <v>4</v>
      </c>
      <c r="R592" s="26">
        <f t="shared" si="59"/>
        <v>124</v>
      </c>
      <c r="S592" s="26">
        <f t="shared" si="60"/>
        <v>2.0666666666666669</v>
      </c>
    </row>
    <row r="593" spans="1:19" hidden="1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27">
        <v>2.2000000000000002</v>
      </c>
      <c r="L593" t="s">
        <v>224</v>
      </c>
      <c r="M593" t="s">
        <v>225</v>
      </c>
      <c r="N593" t="s">
        <v>223</v>
      </c>
      <c r="O593" s="24">
        <f t="shared" si="56"/>
        <v>3</v>
      </c>
      <c r="P593" s="25" t="str">
        <f t="shared" si="57"/>
        <v>2,</v>
      </c>
      <c r="Q593" s="25" t="str">
        <f t="shared" si="58"/>
        <v>2</v>
      </c>
      <c r="R593" s="26">
        <f t="shared" si="59"/>
        <v>122</v>
      </c>
      <c r="S593" s="26">
        <f t="shared" si="60"/>
        <v>2.0333333333333332</v>
      </c>
    </row>
    <row r="594" spans="1:19" hidden="1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27">
        <v>5.4</v>
      </c>
      <c r="L594" t="s">
        <v>134</v>
      </c>
      <c r="M594" t="s">
        <v>135</v>
      </c>
      <c r="N594" t="s">
        <v>136</v>
      </c>
      <c r="O594" s="24">
        <f t="shared" si="56"/>
        <v>3</v>
      </c>
      <c r="P594" s="25" t="str">
        <f t="shared" si="57"/>
        <v>5,</v>
      </c>
      <c r="Q594" s="25" t="str">
        <f t="shared" si="58"/>
        <v>4</v>
      </c>
      <c r="R594" s="26">
        <f t="shared" si="59"/>
        <v>304</v>
      </c>
      <c r="S594" s="26">
        <f t="shared" si="60"/>
        <v>5.0666666666666664</v>
      </c>
    </row>
    <row r="595" spans="1:19" hidden="1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27">
        <v>2.2999999999999998</v>
      </c>
      <c r="L595" t="s">
        <v>264</v>
      </c>
      <c r="M595" t="s">
        <v>265</v>
      </c>
      <c r="N595" t="s">
        <v>136</v>
      </c>
      <c r="O595" s="24">
        <f t="shared" si="56"/>
        <v>3</v>
      </c>
      <c r="P595" s="25" t="str">
        <f t="shared" si="57"/>
        <v>2,</v>
      </c>
      <c r="Q595" s="25" t="str">
        <f t="shared" si="58"/>
        <v>3</v>
      </c>
      <c r="R595" s="26">
        <f t="shared" si="59"/>
        <v>123</v>
      </c>
      <c r="S595" s="26">
        <f t="shared" si="60"/>
        <v>2.0499999999999998</v>
      </c>
    </row>
    <row r="596" spans="1:19" hidden="1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27">
        <v>6.5</v>
      </c>
      <c r="L596" t="s">
        <v>137</v>
      </c>
      <c r="M596" t="s">
        <v>138</v>
      </c>
      <c r="N596" t="s">
        <v>139</v>
      </c>
      <c r="O596" s="24">
        <f t="shared" si="56"/>
        <v>3</v>
      </c>
      <c r="P596" s="25" t="str">
        <f t="shared" si="57"/>
        <v>6,</v>
      </c>
      <c r="Q596" s="25" t="str">
        <f t="shared" si="58"/>
        <v>5</v>
      </c>
      <c r="R596" s="26">
        <f t="shared" si="59"/>
        <v>365</v>
      </c>
      <c r="S596" s="26">
        <f t="shared" si="60"/>
        <v>6.083333333333333</v>
      </c>
    </row>
    <row r="597" spans="1:19" hidden="1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27">
        <v>1.2</v>
      </c>
      <c r="L597" t="s">
        <v>174</v>
      </c>
      <c r="M597" t="s">
        <v>175</v>
      </c>
      <c r="N597" t="s">
        <v>139</v>
      </c>
      <c r="O597" s="24">
        <f t="shared" si="56"/>
        <v>3</v>
      </c>
      <c r="P597" s="25" t="str">
        <f t="shared" si="57"/>
        <v>1,</v>
      </c>
      <c r="Q597" s="25" t="str">
        <f t="shared" si="58"/>
        <v>2</v>
      </c>
      <c r="R597" s="26">
        <f t="shared" si="59"/>
        <v>62</v>
      </c>
      <c r="S597" s="26">
        <f t="shared" si="60"/>
        <v>1.0333333333333334</v>
      </c>
    </row>
    <row r="598" spans="1:19" hidden="1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27">
        <v>1.35</v>
      </c>
      <c r="L598" t="s">
        <v>219</v>
      </c>
      <c r="M598" t="s">
        <v>220</v>
      </c>
      <c r="N598" t="s">
        <v>169</v>
      </c>
      <c r="O598" s="24">
        <f t="shared" si="56"/>
        <v>4</v>
      </c>
      <c r="P598" s="25" t="str">
        <f t="shared" si="57"/>
        <v>1,</v>
      </c>
      <c r="Q598" s="25" t="str">
        <f t="shared" si="58"/>
        <v>35</v>
      </c>
      <c r="R598" s="26">
        <f t="shared" si="59"/>
        <v>95</v>
      </c>
      <c r="S598" s="26">
        <f t="shared" si="60"/>
        <v>1.5833333333333333</v>
      </c>
    </row>
    <row r="599" spans="1:19" hidden="1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27">
        <v>1.5</v>
      </c>
      <c r="L599" t="s">
        <v>155</v>
      </c>
      <c r="M599" t="s">
        <v>156</v>
      </c>
      <c r="N599" t="s">
        <v>154</v>
      </c>
      <c r="O599" s="24">
        <f t="shared" si="56"/>
        <v>3</v>
      </c>
      <c r="P599" s="25" t="str">
        <f t="shared" si="57"/>
        <v>1,</v>
      </c>
      <c r="Q599" s="25" t="str">
        <f t="shared" si="58"/>
        <v>5</v>
      </c>
      <c r="R599" s="26">
        <f t="shared" si="59"/>
        <v>65</v>
      </c>
      <c r="S599" s="26">
        <f t="shared" si="60"/>
        <v>1.0833333333333333</v>
      </c>
    </row>
    <row r="600" spans="1:19" hidden="1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27">
        <v>1.5</v>
      </c>
      <c r="L600" t="s">
        <v>19</v>
      </c>
      <c r="M600" t="s">
        <v>20</v>
      </c>
      <c r="N600" t="s">
        <v>21</v>
      </c>
      <c r="O600" s="24">
        <f t="shared" si="56"/>
        <v>3</v>
      </c>
      <c r="P600" s="25" t="str">
        <f t="shared" si="57"/>
        <v>1,</v>
      </c>
      <c r="Q600" s="25" t="str">
        <f t="shared" si="58"/>
        <v>5</v>
      </c>
      <c r="R600" s="26">
        <f t="shared" si="59"/>
        <v>65</v>
      </c>
      <c r="S600" s="26">
        <f t="shared" si="60"/>
        <v>1.0833333333333333</v>
      </c>
    </row>
    <row r="601" spans="1:19" hidden="1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27">
        <v>0.4</v>
      </c>
      <c r="L601" t="s">
        <v>128</v>
      </c>
      <c r="M601" t="s">
        <v>129</v>
      </c>
      <c r="N601" t="s">
        <v>130</v>
      </c>
      <c r="O601" s="24">
        <f t="shared" si="56"/>
        <v>3</v>
      </c>
      <c r="P601" s="25" t="str">
        <f t="shared" si="57"/>
        <v>0,</v>
      </c>
      <c r="Q601" s="25" t="str">
        <f t="shared" si="58"/>
        <v>4</v>
      </c>
      <c r="R601" s="26">
        <f t="shared" si="59"/>
        <v>4</v>
      </c>
      <c r="S601" s="26">
        <f t="shared" si="60"/>
        <v>6.6666666666666666E-2</v>
      </c>
    </row>
    <row r="602" spans="1:19" hidden="1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27">
        <v>2.4</v>
      </c>
      <c r="L602" t="s">
        <v>205</v>
      </c>
      <c r="M602" t="s">
        <v>206</v>
      </c>
      <c r="N602" t="s">
        <v>207</v>
      </c>
      <c r="O602" s="24">
        <f t="shared" si="56"/>
        <v>3</v>
      </c>
      <c r="P602" s="25" t="str">
        <f t="shared" si="57"/>
        <v>2,</v>
      </c>
      <c r="Q602" s="25" t="str">
        <f t="shared" si="58"/>
        <v>4</v>
      </c>
      <c r="R602" s="26">
        <f t="shared" si="59"/>
        <v>124</v>
      </c>
      <c r="S602" s="26">
        <f t="shared" si="60"/>
        <v>2.0666666666666669</v>
      </c>
    </row>
    <row r="603" spans="1:19" hidden="1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27">
        <v>0.5</v>
      </c>
      <c r="L603" t="s">
        <v>249</v>
      </c>
      <c r="M603" t="s">
        <v>250</v>
      </c>
      <c r="N603" t="s">
        <v>186</v>
      </c>
      <c r="O603" s="24">
        <f t="shared" si="56"/>
        <v>3</v>
      </c>
      <c r="P603" s="25" t="str">
        <f t="shared" si="57"/>
        <v>0,</v>
      </c>
      <c r="Q603" s="25" t="str">
        <f t="shared" si="58"/>
        <v>5</v>
      </c>
      <c r="R603" s="26">
        <f t="shared" si="59"/>
        <v>5</v>
      </c>
      <c r="S603" s="26">
        <f t="shared" si="60"/>
        <v>8.3333333333333329E-2</v>
      </c>
    </row>
    <row r="604" spans="1:19" hidden="1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27">
        <v>0.5</v>
      </c>
      <c r="L604" t="s">
        <v>184</v>
      </c>
      <c r="M604" t="s">
        <v>185</v>
      </c>
      <c r="N604" t="s">
        <v>186</v>
      </c>
      <c r="O604" s="24">
        <f t="shared" si="56"/>
        <v>3</v>
      </c>
      <c r="P604" s="25" t="str">
        <f t="shared" si="57"/>
        <v>0,</v>
      </c>
      <c r="Q604" s="25" t="str">
        <f t="shared" si="58"/>
        <v>5</v>
      </c>
      <c r="R604" s="26">
        <f t="shared" si="59"/>
        <v>5</v>
      </c>
      <c r="S604" s="26">
        <f t="shared" si="60"/>
        <v>8.3333333333333329E-2</v>
      </c>
    </row>
    <row r="605" spans="1:19" hidden="1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27">
        <v>0.5</v>
      </c>
      <c r="L605" t="s">
        <v>121</v>
      </c>
      <c r="M605" t="s">
        <v>122</v>
      </c>
      <c r="N605" t="s">
        <v>123</v>
      </c>
      <c r="O605" s="24">
        <f t="shared" si="56"/>
        <v>3</v>
      </c>
      <c r="P605" s="25" t="str">
        <f t="shared" si="57"/>
        <v>0,</v>
      </c>
      <c r="Q605" s="25" t="str">
        <f t="shared" si="58"/>
        <v>5</v>
      </c>
      <c r="R605" s="26">
        <f t="shared" si="59"/>
        <v>5</v>
      </c>
      <c r="S605" s="26">
        <f t="shared" si="60"/>
        <v>8.3333333333333329E-2</v>
      </c>
    </row>
    <row r="606" spans="1:19" hidden="1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27">
        <v>1.2</v>
      </c>
      <c r="L606" t="s">
        <v>116</v>
      </c>
      <c r="M606" t="s">
        <v>117</v>
      </c>
      <c r="N606" t="s">
        <v>118</v>
      </c>
      <c r="O606" s="24">
        <f t="shared" si="56"/>
        <v>3</v>
      </c>
      <c r="P606" s="25" t="str">
        <f t="shared" si="57"/>
        <v>1,</v>
      </c>
      <c r="Q606" s="25" t="str">
        <f t="shared" si="58"/>
        <v>2</v>
      </c>
      <c r="R606" s="26">
        <f t="shared" si="59"/>
        <v>62</v>
      </c>
      <c r="S606" s="26">
        <f t="shared" si="60"/>
        <v>1.0333333333333334</v>
      </c>
    </row>
    <row r="607" spans="1:19" hidden="1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27">
        <v>2.2000000000000002</v>
      </c>
      <c r="L607" t="s">
        <v>178</v>
      </c>
      <c r="M607" t="s">
        <v>179</v>
      </c>
      <c r="N607" t="s">
        <v>180</v>
      </c>
      <c r="O607" s="24">
        <f t="shared" si="56"/>
        <v>3</v>
      </c>
      <c r="P607" s="25" t="str">
        <f t="shared" si="57"/>
        <v>2,</v>
      </c>
      <c r="Q607" s="25" t="str">
        <f t="shared" si="58"/>
        <v>2</v>
      </c>
      <c r="R607" s="26">
        <f t="shared" si="59"/>
        <v>122</v>
      </c>
      <c r="S607" s="26">
        <f t="shared" si="60"/>
        <v>2.0333333333333332</v>
      </c>
    </row>
    <row r="608" spans="1:19" hidden="1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27">
        <v>1.6</v>
      </c>
      <c r="L608" t="s">
        <v>142</v>
      </c>
      <c r="M608" t="s">
        <v>143</v>
      </c>
      <c r="N608" t="s">
        <v>133</v>
      </c>
      <c r="O608" s="24">
        <f t="shared" si="56"/>
        <v>3</v>
      </c>
      <c r="P608" s="25" t="str">
        <f t="shared" si="57"/>
        <v>1,</v>
      </c>
      <c r="Q608" s="25" t="str">
        <f t="shared" si="58"/>
        <v>6</v>
      </c>
      <c r="R608" s="26">
        <f t="shared" si="59"/>
        <v>66</v>
      </c>
      <c r="S608" s="26">
        <f t="shared" si="60"/>
        <v>1.1000000000000001</v>
      </c>
    </row>
    <row r="609" spans="1:19" hidden="1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27">
        <v>3.2</v>
      </c>
      <c r="L609" t="s">
        <v>147</v>
      </c>
      <c r="M609" t="s">
        <v>148</v>
      </c>
      <c r="N609" t="s">
        <v>149</v>
      </c>
      <c r="O609" s="24">
        <f t="shared" si="56"/>
        <v>3</v>
      </c>
      <c r="P609" s="25" t="str">
        <f t="shared" si="57"/>
        <v>3,</v>
      </c>
      <c r="Q609" s="25" t="str">
        <f t="shared" si="58"/>
        <v>2</v>
      </c>
      <c r="R609" s="26">
        <f t="shared" si="59"/>
        <v>182</v>
      </c>
      <c r="S609" s="26">
        <f t="shared" si="60"/>
        <v>3.0333333333333332</v>
      </c>
    </row>
    <row r="610" spans="1:19" hidden="1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27">
        <v>1</v>
      </c>
      <c r="L610" t="s">
        <v>215</v>
      </c>
      <c r="M610" t="s">
        <v>216</v>
      </c>
      <c r="N610" t="s">
        <v>149</v>
      </c>
      <c r="O610" s="24">
        <f t="shared" si="56"/>
        <v>1</v>
      </c>
      <c r="P610" s="25" t="str">
        <f t="shared" si="57"/>
        <v>1</v>
      </c>
      <c r="Q610" s="25">
        <f t="shared" si="58"/>
        <v>0</v>
      </c>
      <c r="R610" s="26">
        <f t="shared" si="59"/>
        <v>60</v>
      </c>
      <c r="S610" s="26">
        <f t="shared" si="60"/>
        <v>1</v>
      </c>
    </row>
    <row r="611" spans="1:19" hidden="1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27">
        <v>2.2999999999999998</v>
      </c>
      <c r="L611" t="s">
        <v>167</v>
      </c>
      <c r="M611" t="s">
        <v>168</v>
      </c>
      <c r="N611" t="s">
        <v>169</v>
      </c>
      <c r="O611" s="24">
        <f t="shared" si="56"/>
        <v>3</v>
      </c>
      <c r="P611" s="25" t="str">
        <f t="shared" si="57"/>
        <v>2,</v>
      </c>
      <c r="Q611" s="25" t="str">
        <f t="shared" si="58"/>
        <v>3</v>
      </c>
      <c r="R611" s="26">
        <f t="shared" si="59"/>
        <v>123</v>
      </c>
      <c r="S611" s="26">
        <f t="shared" si="60"/>
        <v>2.0499999999999998</v>
      </c>
    </row>
    <row r="612" spans="1:19" hidden="1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27">
        <v>3.35</v>
      </c>
      <c r="L612" t="s">
        <v>221</v>
      </c>
      <c r="M612" t="s">
        <v>222</v>
      </c>
      <c r="N612" t="s">
        <v>223</v>
      </c>
      <c r="O612" s="24">
        <f t="shared" si="56"/>
        <v>4</v>
      </c>
      <c r="P612" s="25" t="str">
        <f t="shared" si="57"/>
        <v>3,</v>
      </c>
      <c r="Q612" s="25" t="str">
        <f t="shared" si="58"/>
        <v>35</v>
      </c>
      <c r="R612" s="26">
        <f t="shared" si="59"/>
        <v>215</v>
      </c>
      <c r="S612" s="26">
        <f t="shared" si="60"/>
        <v>3.5833333333333335</v>
      </c>
    </row>
    <row r="613" spans="1:19" hidden="1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27">
        <v>10.5</v>
      </c>
      <c r="L613" t="s">
        <v>134</v>
      </c>
      <c r="M613" t="s">
        <v>135</v>
      </c>
      <c r="N613" t="s">
        <v>136</v>
      </c>
      <c r="O613" s="24">
        <f t="shared" si="56"/>
        <v>4</v>
      </c>
      <c r="P613" s="25" t="str">
        <f t="shared" si="57"/>
        <v>10</v>
      </c>
      <c r="Q613" s="25" t="str">
        <f t="shared" si="58"/>
        <v>,5</v>
      </c>
      <c r="R613" s="26">
        <f t="shared" si="59"/>
        <v>600.5</v>
      </c>
      <c r="S613" s="26">
        <f t="shared" si="60"/>
        <v>10.008333333333333</v>
      </c>
    </row>
    <row r="614" spans="1:19" hidden="1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27">
        <v>2.1</v>
      </c>
      <c r="L614" t="s">
        <v>137</v>
      </c>
      <c r="M614" t="s">
        <v>138</v>
      </c>
      <c r="N614" t="s">
        <v>139</v>
      </c>
      <c r="O614" s="24">
        <f t="shared" si="56"/>
        <v>3</v>
      </c>
      <c r="P614" s="25" t="str">
        <f t="shared" si="57"/>
        <v>2,</v>
      </c>
      <c r="Q614" s="25" t="str">
        <f t="shared" si="58"/>
        <v>1</v>
      </c>
      <c r="R614" s="26">
        <f t="shared" si="59"/>
        <v>121</v>
      </c>
      <c r="S614" s="26">
        <f t="shared" si="60"/>
        <v>2.0166666666666666</v>
      </c>
    </row>
    <row r="615" spans="1:19" hidden="1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27">
        <v>1.1499999999999999</v>
      </c>
      <c r="L615" t="s">
        <v>162</v>
      </c>
      <c r="M615" t="s">
        <v>163</v>
      </c>
      <c r="N615" t="s">
        <v>139</v>
      </c>
      <c r="O615" s="24">
        <f t="shared" si="56"/>
        <v>4</v>
      </c>
      <c r="P615" s="25" t="str">
        <f t="shared" si="57"/>
        <v>1,</v>
      </c>
      <c r="Q615" s="25" t="str">
        <f t="shared" si="58"/>
        <v>15</v>
      </c>
      <c r="R615" s="26">
        <f t="shared" si="59"/>
        <v>75</v>
      </c>
      <c r="S615" s="26">
        <f t="shared" si="60"/>
        <v>1.25</v>
      </c>
    </row>
    <row r="616" spans="1:19" hidden="1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27">
        <v>7.45</v>
      </c>
      <c r="L616" t="s">
        <v>174</v>
      </c>
      <c r="M616" t="s">
        <v>175</v>
      </c>
      <c r="N616" t="s">
        <v>139</v>
      </c>
      <c r="O616" s="24">
        <f t="shared" si="56"/>
        <v>4</v>
      </c>
      <c r="P616" s="25" t="str">
        <f t="shared" si="57"/>
        <v>7,</v>
      </c>
      <c r="Q616" s="25" t="str">
        <f t="shared" si="58"/>
        <v>45</v>
      </c>
      <c r="R616" s="26">
        <f t="shared" si="59"/>
        <v>465</v>
      </c>
      <c r="S616" s="26">
        <f t="shared" si="60"/>
        <v>7.75</v>
      </c>
    </row>
    <row r="617" spans="1:19" hidden="1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27">
        <v>0.45</v>
      </c>
      <c r="L617" t="s">
        <v>256</v>
      </c>
      <c r="M617" t="s">
        <v>257</v>
      </c>
      <c r="N617" t="s">
        <v>248</v>
      </c>
      <c r="O617" s="24">
        <f t="shared" si="56"/>
        <v>4</v>
      </c>
      <c r="P617" s="25" t="str">
        <f t="shared" si="57"/>
        <v>0,</v>
      </c>
      <c r="Q617" s="25" t="str">
        <f t="shared" si="58"/>
        <v>45</v>
      </c>
      <c r="R617" s="26">
        <f t="shared" si="59"/>
        <v>45</v>
      </c>
      <c r="S617" s="26">
        <f t="shared" si="60"/>
        <v>0.75</v>
      </c>
    </row>
    <row r="618" spans="1:19" hidden="1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27">
        <v>0.2</v>
      </c>
      <c r="L618" t="s">
        <v>152</v>
      </c>
      <c r="M618" t="s">
        <v>153</v>
      </c>
      <c r="N618" t="s">
        <v>154</v>
      </c>
      <c r="O618" s="24">
        <f t="shared" si="56"/>
        <v>3</v>
      </c>
      <c r="P618" s="25" t="str">
        <f t="shared" si="57"/>
        <v>0,</v>
      </c>
      <c r="Q618" s="25" t="str">
        <f t="shared" si="58"/>
        <v>2</v>
      </c>
      <c r="R618" s="26">
        <f t="shared" si="59"/>
        <v>2</v>
      </c>
      <c r="S618" s="26">
        <f t="shared" si="60"/>
        <v>3.3333333333333333E-2</v>
      </c>
    </row>
    <row r="619" spans="1:19" hidden="1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27">
        <v>0.4</v>
      </c>
      <c r="L619" t="s">
        <v>155</v>
      </c>
      <c r="M619" t="s">
        <v>156</v>
      </c>
      <c r="N619" t="s">
        <v>154</v>
      </c>
      <c r="O619" s="24">
        <f t="shared" si="56"/>
        <v>3</v>
      </c>
      <c r="P619" s="25" t="str">
        <f t="shared" si="57"/>
        <v>0,</v>
      </c>
      <c r="Q619" s="25" t="str">
        <f t="shared" si="58"/>
        <v>4</v>
      </c>
      <c r="R619" s="26">
        <f t="shared" si="59"/>
        <v>4</v>
      </c>
      <c r="S619" s="26">
        <f t="shared" si="60"/>
        <v>6.6666666666666666E-2</v>
      </c>
    </row>
    <row r="620" spans="1:19" hidden="1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27">
        <v>2.2000000000000002</v>
      </c>
      <c r="L620" t="s">
        <v>184</v>
      </c>
      <c r="M620" t="s">
        <v>185</v>
      </c>
      <c r="N620" t="s">
        <v>186</v>
      </c>
      <c r="O620" s="24">
        <f t="shared" si="56"/>
        <v>3</v>
      </c>
      <c r="P620" s="25" t="str">
        <f t="shared" si="57"/>
        <v>2,</v>
      </c>
      <c r="Q620" s="25" t="str">
        <f t="shared" si="58"/>
        <v>2</v>
      </c>
      <c r="R620" s="26">
        <f t="shared" si="59"/>
        <v>122</v>
      </c>
      <c r="S620" s="26">
        <f t="shared" si="60"/>
        <v>2.0333333333333332</v>
      </c>
    </row>
    <row r="621" spans="1:19" hidden="1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27">
        <v>0.4</v>
      </c>
      <c r="L621" t="s">
        <v>268</v>
      </c>
      <c r="M621" t="s">
        <v>269</v>
      </c>
      <c r="N621" t="s">
        <v>123</v>
      </c>
      <c r="O621" s="24">
        <f t="shared" si="56"/>
        <v>3</v>
      </c>
      <c r="P621" s="25" t="str">
        <f t="shared" si="57"/>
        <v>0,</v>
      </c>
      <c r="Q621" s="25" t="str">
        <f t="shared" si="58"/>
        <v>4</v>
      </c>
      <c r="R621" s="26">
        <f t="shared" si="59"/>
        <v>4</v>
      </c>
      <c r="S621" s="26">
        <f t="shared" si="60"/>
        <v>6.6666666666666666E-2</v>
      </c>
    </row>
    <row r="622" spans="1:19" hidden="1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27">
        <v>1.25</v>
      </c>
      <c r="L622" t="s">
        <v>116</v>
      </c>
      <c r="M622" t="s">
        <v>117</v>
      </c>
      <c r="N622" t="s">
        <v>118</v>
      </c>
      <c r="O622" s="24">
        <f t="shared" si="56"/>
        <v>4</v>
      </c>
      <c r="P622" s="25" t="str">
        <f t="shared" si="57"/>
        <v>1,</v>
      </c>
      <c r="Q622" s="25" t="str">
        <f t="shared" si="58"/>
        <v>25</v>
      </c>
      <c r="R622" s="26">
        <f t="shared" si="59"/>
        <v>85</v>
      </c>
      <c r="S622" s="26">
        <f t="shared" si="60"/>
        <v>1.4166666666666667</v>
      </c>
    </row>
    <row r="623" spans="1:19" hidden="1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27">
        <v>4.25</v>
      </c>
      <c r="L623" t="s">
        <v>147</v>
      </c>
      <c r="M623" t="s">
        <v>148</v>
      </c>
      <c r="N623" t="s">
        <v>149</v>
      </c>
      <c r="O623" s="24">
        <f t="shared" si="56"/>
        <v>4</v>
      </c>
      <c r="P623" s="25" t="str">
        <f t="shared" si="57"/>
        <v>4,</v>
      </c>
      <c r="Q623" s="25" t="str">
        <f t="shared" si="58"/>
        <v>25</v>
      </c>
      <c r="R623" s="26">
        <f t="shared" si="59"/>
        <v>265</v>
      </c>
      <c r="S623" s="26">
        <f t="shared" si="60"/>
        <v>4.416666666666667</v>
      </c>
    </row>
    <row r="624" spans="1:19" hidden="1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27">
        <v>0.4</v>
      </c>
      <c r="L624" t="s">
        <v>215</v>
      </c>
      <c r="M624" t="s">
        <v>216</v>
      </c>
      <c r="N624" t="s">
        <v>149</v>
      </c>
      <c r="O624" s="24">
        <f t="shared" si="56"/>
        <v>3</v>
      </c>
      <c r="P624" s="25" t="str">
        <f t="shared" si="57"/>
        <v>0,</v>
      </c>
      <c r="Q624" s="25" t="str">
        <f t="shared" si="58"/>
        <v>4</v>
      </c>
      <c r="R624" s="26">
        <f t="shared" si="59"/>
        <v>4</v>
      </c>
      <c r="S624" s="26">
        <f t="shared" si="60"/>
        <v>6.6666666666666666E-2</v>
      </c>
    </row>
    <row r="625" spans="1:19" hidden="1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27">
        <v>13.4</v>
      </c>
      <c r="L625" t="s">
        <v>167</v>
      </c>
      <c r="M625" t="s">
        <v>168</v>
      </c>
      <c r="N625" t="s">
        <v>169</v>
      </c>
      <c r="O625" s="24">
        <f t="shared" si="56"/>
        <v>4</v>
      </c>
      <c r="P625" s="25" t="str">
        <f t="shared" si="57"/>
        <v>13</v>
      </c>
      <c r="Q625" s="25" t="str">
        <f t="shared" si="58"/>
        <v>,4</v>
      </c>
      <c r="R625" s="26">
        <f t="shared" si="59"/>
        <v>780.4</v>
      </c>
      <c r="S625" s="26">
        <f t="shared" si="60"/>
        <v>13.006666666666666</v>
      </c>
    </row>
    <row r="626" spans="1:19" hidden="1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27">
        <v>2.0499999999999998</v>
      </c>
      <c r="L626" t="s">
        <v>194</v>
      </c>
      <c r="M626" t="s">
        <v>195</v>
      </c>
      <c r="N626" t="s">
        <v>169</v>
      </c>
      <c r="O626" s="24">
        <f t="shared" si="56"/>
        <v>4</v>
      </c>
      <c r="P626" s="25" t="str">
        <f t="shared" si="57"/>
        <v>2,</v>
      </c>
      <c r="Q626" s="25" t="str">
        <f t="shared" si="58"/>
        <v>05</v>
      </c>
      <c r="R626" s="26">
        <f t="shared" si="59"/>
        <v>125</v>
      </c>
      <c r="S626" s="26">
        <f t="shared" si="60"/>
        <v>2.0833333333333335</v>
      </c>
    </row>
    <row r="627" spans="1:19" hidden="1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27">
        <v>0.4</v>
      </c>
      <c r="L627" t="s">
        <v>221</v>
      </c>
      <c r="M627" t="s">
        <v>222</v>
      </c>
      <c r="N627" t="s">
        <v>223</v>
      </c>
      <c r="O627" s="24">
        <f t="shared" si="56"/>
        <v>3</v>
      </c>
      <c r="P627" s="25" t="str">
        <f t="shared" si="57"/>
        <v>0,</v>
      </c>
      <c r="Q627" s="25" t="str">
        <f t="shared" si="58"/>
        <v>4</v>
      </c>
      <c r="R627" s="26">
        <f t="shared" si="59"/>
        <v>4</v>
      </c>
      <c r="S627" s="26">
        <f t="shared" si="60"/>
        <v>6.6666666666666666E-2</v>
      </c>
    </row>
    <row r="628" spans="1:19" hidden="1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27">
        <v>0.35</v>
      </c>
      <c r="L628" t="s">
        <v>224</v>
      </c>
      <c r="M628" t="s">
        <v>225</v>
      </c>
      <c r="N628" t="s">
        <v>223</v>
      </c>
      <c r="O628" s="24">
        <f t="shared" si="56"/>
        <v>4</v>
      </c>
      <c r="P628" s="25" t="str">
        <f t="shared" si="57"/>
        <v>0,</v>
      </c>
      <c r="Q628" s="25" t="str">
        <f t="shared" si="58"/>
        <v>35</v>
      </c>
      <c r="R628" s="26">
        <f t="shared" si="59"/>
        <v>35</v>
      </c>
      <c r="S628" s="26">
        <f t="shared" si="60"/>
        <v>0.58333333333333337</v>
      </c>
    </row>
    <row r="629" spans="1:19" hidden="1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27">
        <v>8.65</v>
      </c>
      <c r="L629" t="s">
        <v>134</v>
      </c>
      <c r="M629" t="s">
        <v>135</v>
      </c>
      <c r="N629" t="s">
        <v>136</v>
      </c>
      <c r="O629" s="24">
        <f t="shared" si="56"/>
        <v>4</v>
      </c>
      <c r="P629" s="25" t="str">
        <f t="shared" si="57"/>
        <v>8,</v>
      </c>
      <c r="Q629" s="25" t="str">
        <f t="shared" si="58"/>
        <v>65</v>
      </c>
      <c r="R629" s="26">
        <f t="shared" si="59"/>
        <v>545</v>
      </c>
      <c r="S629" s="26">
        <f t="shared" si="60"/>
        <v>9.0833333333333339</v>
      </c>
    </row>
    <row r="630" spans="1:19" hidden="1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27">
        <v>7.4</v>
      </c>
      <c r="L630" t="s">
        <v>174</v>
      </c>
      <c r="M630" t="s">
        <v>175</v>
      </c>
      <c r="N630" t="s">
        <v>139</v>
      </c>
      <c r="O630" s="24">
        <f t="shared" si="56"/>
        <v>3</v>
      </c>
      <c r="P630" s="25" t="str">
        <f t="shared" si="57"/>
        <v>7,</v>
      </c>
      <c r="Q630" s="25" t="str">
        <f t="shared" si="58"/>
        <v>4</v>
      </c>
      <c r="R630" s="26">
        <f t="shared" si="59"/>
        <v>424</v>
      </c>
      <c r="S630" s="26">
        <f t="shared" si="60"/>
        <v>7.0666666666666664</v>
      </c>
    </row>
    <row r="631" spans="1:19" hidden="1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27">
        <v>1.4</v>
      </c>
      <c r="L631" t="s">
        <v>270</v>
      </c>
      <c r="M631" t="s">
        <v>271</v>
      </c>
      <c r="N631" t="s">
        <v>248</v>
      </c>
      <c r="O631" s="24">
        <f t="shared" si="56"/>
        <v>3</v>
      </c>
      <c r="P631" s="25" t="str">
        <f t="shared" si="57"/>
        <v>1,</v>
      </c>
      <c r="Q631" s="25" t="str">
        <f t="shared" si="58"/>
        <v>4</v>
      </c>
      <c r="R631" s="26">
        <f t="shared" si="59"/>
        <v>64</v>
      </c>
      <c r="S631" s="26">
        <f t="shared" si="60"/>
        <v>1.0666666666666667</v>
      </c>
    </row>
    <row r="632" spans="1:19" hidden="1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27">
        <v>1.5</v>
      </c>
      <c r="L632" t="s">
        <v>256</v>
      </c>
      <c r="M632" t="s">
        <v>257</v>
      </c>
      <c r="N632" t="s">
        <v>248</v>
      </c>
      <c r="O632" s="24">
        <f t="shared" si="56"/>
        <v>3</v>
      </c>
      <c r="P632" s="25" t="str">
        <f t="shared" si="57"/>
        <v>1,</v>
      </c>
      <c r="Q632" s="25" t="str">
        <f t="shared" si="58"/>
        <v>5</v>
      </c>
      <c r="R632" s="26">
        <f t="shared" si="59"/>
        <v>65</v>
      </c>
      <c r="S632" s="26">
        <f t="shared" si="60"/>
        <v>1.0833333333333333</v>
      </c>
    </row>
    <row r="633" spans="1:19" hidden="1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27">
        <v>1.4</v>
      </c>
      <c r="L633" t="s">
        <v>246</v>
      </c>
      <c r="M633" t="s">
        <v>247</v>
      </c>
      <c r="N633" t="s">
        <v>248</v>
      </c>
      <c r="O633" s="24">
        <f t="shared" si="56"/>
        <v>3</v>
      </c>
      <c r="P633" s="25" t="str">
        <f t="shared" si="57"/>
        <v>1,</v>
      </c>
      <c r="Q633" s="25" t="str">
        <f t="shared" si="58"/>
        <v>4</v>
      </c>
      <c r="R633" s="26">
        <f t="shared" si="59"/>
        <v>64</v>
      </c>
      <c r="S633" s="26">
        <f t="shared" si="60"/>
        <v>1.0666666666666667</v>
      </c>
    </row>
    <row r="634" spans="1:19" hidden="1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27">
        <v>0.3</v>
      </c>
      <c r="L634" t="s">
        <v>155</v>
      </c>
      <c r="M634" t="s">
        <v>156</v>
      </c>
      <c r="N634" t="s">
        <v>154</v>
      </c>
      <c r="O634" s="24">
        <f t="shared" si="56"/>
        <v>3</v>
      </c>
      <c r="P634" s="25" t="str">
        <f t="shared" si="57"/>
        <v>0,</v>
      </c>
      <c r="Q634" s="25" t="str">
        <f t="shared" si="58"/>
        <v>3</v>
      </c>
      <c r="R634" s="26">
        <f t="shared" si="59"/>
        <v>3</v>
      </c>
      <c r="S634" s="26">
        <f t="shared" si="60"/>
        <v>0.05</v>
      </c>
    </row>
    <row r="635" spans="1:19" hidden="1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27">
        <v>0.45</v>
      </c>
      <c r="L635" t="s">
        <v>22</v>
      </c>
      <c r="M635" t="s">
        <v>23</v>
      </c>
      <c r="N635" t="s">
        <v>24</v>
      </c>
      <c r="O635" s="24">
        <f t="shared" si="56"/>
        <v>4</v>
      </c>
      <c r="P635" s="25" t="str">
        <f t="shared" si="57"/>
        <v>0,</v>
      </c>
      <c r="Q635" s="25" t="str">
        <f t="shared" si="58"/>
        <v>45</v>
      </c>
      <c r="R635" s="26">
        <f t="shared" si="59"/>
        <v>45</v>
      </c>
      <c r="S635" s="26">
        <f t="shared" si="60"/>
        <v>0.75</v>
      </c>
    </row>
    <row r="636" spans="1:19" hidden="1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27">
        <v>1.1000000000000001</v>
      </c>
      <c r="L636" t="s">
        <v>190</v>
      </c>
      <c r="M636" t="s">
        <v>191</v>
      </c>
      <c r="N636" t="s">
        <v>186</v>
      </c>
      <c r="O636" s="24">
        <f t="shared" si="56"/>
        <v>3</v>
      </c>
      <c r="P636" s="25" t="str">
        <f t="shared" si="57"/>
        <v>1,</v>
      </c>
      <c r="Q636" s="25" t="str">
        <f t="shared" si="58"/>
        <v>1</v>
      </c>
      <c r="R636" s="26">
        <f t="shared" si="59"/>
        <v>61</v>
      </c>
      <c r="S636" s="26">
        <f t="shared" si="60"/>
        <v>1.0166666666666666</v>
      </c>
    </row>
    <row r="637" spans="1:19" hidden="1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27">
        <v>0.3</v>
      </c>
      <c r="L637" t="s">
        <v>249</v>
      </c>
      <c r="M637" t="s">
        <v>250</v>
      </c>
      <c r="N637" t="s">
        <v>186</v>
      </c>
      <c r="O637" s="24">
        <f t="shared" si="56"/>
        <v>3</v>
      </c>
      <c r="P637" s="25" t="str">
        <f t="shared" si="57"/>
        <v>0,</v>
      </c>
      <c r="Q637" s="25" t="str">
        <f t="shared" si="58"/>
        <v>3</v>
      </c>
      <c r="R637" s="26">
        <f t="shared" si="59"/>
        <v>3</v>
      </c>
      <c r="S637" s="26">
        <f t="shared" si="60"/>
        <v>0.05</v>
      </c>
    </row>
    <row r="638" spans="1:19" hidden="1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27">
        <v>2.5</v>
      </c>
      <c r="L638" t="s">
        <v>131</v>
      </c>
      <c r="M638" t="s">
        <v>132</v>
      </c>
      <c r="N638" t="s">
        <v>133</v>
      </c>
      <c r="O638" s="24">
        <f t="shared" si="56"/>
        <v>3</v>
      </c>
      <c r="P638" s="25" t="str">
        <f t="shared" si="57"/>
        <v>2,</v>
      </c>
      <c r="Q638" s="25" t="str">
        <f t="shared" si="58"/>
        <v>5</v>
      </c>
      <c r="R638" s="26">
        <f t="shared" si="59"/>
        <v>125</v>
      </c>
      <c r="S638" s="26">
        <f t="shared" si="60"/>
        <v>2.0833333333333335</v>
      </c>
    </row>
    <row r="639" spans="1:19" hidden="1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27">
        <v>15.3</v>
      </c>
      <c r="L639" t="s">
        <v>147</v>
      </c>
      <c r="M639" t="s">
        <v>148</v>
      </c>
      <c r="N639" t="s">
        <v>149</v>
      </c>
      <c r="O639" s="24">
        <f t="shared" si="56"/>
        <v>4</v>
      </c>
      <c r="P639" s="25" t="str">
        <f t="shared" si="57"/>
        <v>15</v>
      </c>
      <c r="Q639" s="25" t="str">
        <f t="shared" si="58"/>
        <v>,3</v>
      </c>
      <c r="R639" s="26">
        <f t="shared" si="59"/>
        <v>900.3</v>
      </c>
      <c r="S639" s="26">
        <f t="shared" si="60"/>
        <v>15.004999999999999</v>
      </c>
    </row>
    <row r="640" spans="1:19" hidden="1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27">
        <v>1.4</v>
      </c>
      <c r="L640" t="s">
        <v>251</v>
      </c>
      <c r="M640" t="s">
        <v>252</v>
      </c>
      <c r="N640" t="s">
        <v>149</v>
      </c>
      <c r="O640" s="24">
        <f t="shared" si="56"/>
        <v>3</v>
      </c>
      <c r="P640" s="25" t="str">
        <f t="shared" si="57"/>
        <v>1,</v>
      </c>
      <c r="Q640" s="25" t="str">
        <f t="shared" si="58"/>
        <v>4</v>
      </c>
      <c r="R640" s="26">
        <f t="shared" si="59"/>
        <v>64</v>
      </c>
      <c r="S640" s="26">
        <f t="shared" si="60"/>
        <v>1.0666666666666667</v>
      </c>
    </row>
    <row r="641" spans="1:19" hidden="1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27">
        <v>3.45</v>
      </c>
      <c r="L641" t="s">
        <v>215</v>
      </c>
      <c r="M641" t="s">
        <v>216</v>
      </c>
      <c r="N641" t="s">
        <v>149</v>
      </c>
      <c r="O641" s="24">
        <f t="shared" si="56"/>
        <v>4</v>
      </c>
      <c r="P641" s="25" t="str">
        <f t="shared" si="57"/>
        <v>3,</v>
      </c>
      <c r="Q641" s="25" t="str">
        <f t="shared" si="58"/>
        <v>45</v>
      </c>
      <c r="R641" s="26">
        <f t="shared" si="59"/>
        <v>225</v>
      </c>
      <c r="S641" s="26">
        <f t="shared" si="60"/>
        <v>3.75</v>
      </c>
    </row>
    <row r="642" spans="1:19" hidden="1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si="55"/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27">
        <v>4.3</v>
      </c>
      <c r="L642" t="s">
        <v>167</v>
      </c>
      <c r="M642" t="s">
        <v>168</v>
      </c>
      <c r="N642" t="s">
        <v>169</v>
      </c>
      <c r="O642" s="24">
        <f t="shared" si="56"/>
        <v>3</v>
      </c>
      <c r="P642" s="25" t="str">
        <f t="shared" si="57"/>
        <v>4,</v>
      </c>
      <c r="Q642" s="25" t="str">
        <f t="shared" si="58"/>
        <v>3</v>
      </c>
      <c r="R642" s="26">
        <f t="shared" si="59"/>
        <v>243</v>
      </c>
      <c r="S642" s="26">
        <f t="shared" si="60"/>
        <v>4.05</v>
      </c>
    </row>
    <row r="643" spans="1:19" hidden="1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ref="E643:E706" si="61">TEXT(C643,"mmmm")</f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27">
        <v>17.350000000000001</v>
      </c>
      <c r="L643" t="s">
        <v>134</v>
      </c>
      <c r="M643" t="s">
        <v>135</v>
      </c>
      <c r="N643" t="s">
        <v>136</v>
      </c>
      <c r="O643" s="24">
        <f t="shared" ref="O643:O706" si="62">LEN($K643)</f>
        <v>5</v>
      </c>
      <c r="P643" s="25" t="str">
        <f t="shared" ref="P643:P706" si="63">IF(O643="1",$K643,IF(O643=2,LEFT($K643,2),LEFT($K643,2)))</f>
        <v>17</v>
      </c>
      <c r="Q643" s="25" t="str">
        <f t="shared" ref="Q643:Q706" si="64">IF(O643&lt;=2,0,MID($K643,3,3))</f>
        <v>,35</v>
      </c>
      <c r="R643" s="26">
        <f t="shared" ref="R643:R706" si="65">+(P643*60)+Q643</f>
        <v>1020.35</v>
      </c>
      <c r="S643" s="26">
        <f t="shared" ref="S643:S706" si="66">+R643/60</f>
        <v>17.005833333333335</v>
      </c>
    </row>
    <row r="644" spans="1:19" hidden="1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27">
        <v>2.5499999999999998</v>
      </c>
      <c r="L644" t="s">
        <v>152</v>
      </c>
      <c r="M644" t="s">
        <v>153</v>
      </c>
      <c r="N644" t="s">
        <v>154</v>
      </c>
      <c r="O644" s="24">
        <f t="shared" si="62"/>
        <v>4</v>
      </c>
      <c r="P644" s="25" t="str">
        <f t="shared" si="63"/>
        <v>2,</v>
      </c>
      <c r="Q644" s="25" t="str">
        <f t="shared" si="64"/>
        <v>55</v>
      </c>
      <c r="R644" s="26">
        <f t="shared" si="65"/>
        <v>175</v>
      </c>
      <c r="S644" s="26">
        <f t="shared" si="66"/>
        <v>2.9166666666666665</v>
      </c>
    </row>
    <row r="645" spans="1:19" hidden="1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27">
        <v>0.45</v>
      </c>
      <c r="L645" t="s">
        <v>155</v>
      </c>
      <c r="M645" t="s">
        <v>156</v>
      </c>
      <c r="N645" t="s">
        <v>154</v>
      </c>
      <c r="O645" s="24">
        <f t="shared" si="62"/>
        <v>4</v>
      </c>
      <c r="P645" s="25" t="str">
        <f t="shared" si="63"/>
        <v>0,</v>
      </c>
      <c r="Q645" s="25" t="str">
        <f t="shared" si="64"/>
        <v>45</v>
      </c>
      <c r="R645" s="26">
        <f t="shared" si="65"/>
        <v>45</v>
      </c>
      <c r="S645" s="26">
        <f t="shared" si="66"/>
        <v>0.75</v>
      </c>
    </row>
    <row r="646" spans="1:19" hidden="1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27">
        <v>0.4</v>
      </c>
      <c r="L646" t="s">
        <v>42</v>
      </c>
      <c r="M646" t="s">
        <v>43</v>
      </c>
      <c r="N646" t="s">
        <v>44</v>
      </c>
      <c r="O646" s="24">
        <f t="shared" si="62"/>
        <v>3</v>
      </c>
      <c r="P646" s="25" t="str">
        <f t="shared" si="63"/>
        <v>0,</v>
      </c>
      <c r="Q646" s="25" t="str">
        <f t="shared" si="64"/>
        <v>4</v>
      </c>
      <c r="R646" s="26">
        <f t="shared" si="65"/>
        <v>4</v>
      </c>
      <c r="S646" s="26">
        <f t="shared" si="66"/>
        <v>6.6666666666666666E-2</v>
      </c>
    </row>
    <row r="647" spans="1:19" hidden="1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27">
        <v>1.1000000000000001</v>
      </c>
      <c r="L647" t="s">
        <v>19</v>
      </c>
      <c r="M647" t="s">
        <v>20</v>
      </c>
      <c r="N647" t="s">
        <v>21</v>
      </c>
      <c r="O647" s="24">
        <f t="shared" si="62"/>
        <v>3</v>
      </c>
      <c r="P647" s="25" t="str">
        <f t="shared" si="63"/>
        <v>1,</v>
      </c>
      <c r="Q647" s="25" t="str">
        <f t="shared" si="64"/>
        <v>1</v>
      </c>
      <c r="R647" s="26">
        <f t="shared" si="65"/>
        <v>61</v>
      </c>
      <c r="S647" s="26">
        <f t="shared" si="66"/>
        <v>1.0166666666666666</v>
      </c>
    </row>
    <row r="648" spans="1:19" hidden="1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27">
        <v>2.1</v>
      </c>
      <c r="L648" t="s">
        <v>22</v>
      </c>
      <c r="M648" t="s">
        <v>23</v>
      </c>
      <c r="N648" t="s">
        <v>24</v>
      </c>
      <c r="O648" s="24">
        <f t="shared" si="62"/>
        <v>3</v>
      </c>
      <c r="P648" s="25" t="str">
        <f t="shared" si="63"/>
        <v>2,</v>
      </c>
      <c r="Q648" s="25" t="str">
        <f t="shared" si="64"/>
        <v>1</v>
      </c>
      <c r="R648" s="26">
        <f t="shared" si="65"/>
        <v>121</v>
      </c>
      <c r="S648" s="26">
        <f t="shared" si="66"/>
        <v>2.0166666666666666</v>
      </c>
    </row>
    <row r="649" spans="1:19" hidden="1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27">
        <v>0.4</v>
      </c>
      <c r="L649" t="s">
        <v>128</v>
      </c>
      <c r="M649" t="s">
        <v>129</v>
      </c>
      <c r="N649" t="s">
        <v>130</v>
      </c>
      <c r="O649" s="24">
        <f t="shared" si="62"/>
        <v>3</v>
      </c>
      <c r="P649" s="25" t="str">
        <f t="shared" si="63"/>
        <v>0,</v>
      </c>
      <c r="Q649" s="25" t="str">
        <f t="shared" si="64"/>
        <v>4</v>
      </c>
      <c r="R649" s="26">
        <f t="shared" si="65"/>
        <v>4</v>
      </c>
      <c r="S649" s="26">
        <f t="shared" si="66"/>
        <v>6.6666666666666666E-2</v>
      </c>
    </row>
    <row r="650" spans="1:19" hidden="1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27">
        <v>4.5</v>
      </c>
      <c r="L650" t="s">
        <v>116</v>
      </c>
      <c r="M650" t="s">
        <v>117</v>
      </c>
      <c r="N650" t="s">
        <v>118</v>
      </c>
      <c r="O650" s="24">
        <f t="shared" si="62"/>
        <v>3</v>
      </c>
      <c r="P650" s="25" t="str">
        <f t="shared" si="63"/>
        <v>4,</v>
      </c>
      <c r="Q650" s="25" t="str">
        <f t="shared" si="64"/>
        <v>5</v>
      </c>
      <c r="R650" s="26">
        <f t="shared" si="65"/>
        <v>245</v>
      </c>
      <c r="S650" s="26">
        <f t="shared" si="66"/>
        <v>4.083333333333333</v>
      </c>
    </row>
    <row r="651" spans="1:19" hidden="1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27">
        <v>6.1</v>
      </c>
      <c r="L651" t="s">
        <v>131</v>
      </c>
      <c r="M651" t="s">
        <v>132</v>
      </c>
      <c r="N651" t="s">
        <v>133</v>
      </c>
      <c r="O651" s="24">
        <f t="shared" si="62"/>
        <v>3</v>
      </c>
      <c r="P651" s="25" t="str">
        <f t="shared" si="63"/>
        <v>6,</v>
      </c>
      <c r="Q651" s="25" t="str">
        <f t="shared" si="64"/>
        <v>1</v>
      </c>
      <c r="R651" s="26">
        <f t="shared" si="65"/>
        <v>361</v>
      </c>
      <c r="S651" s="26">
        <f t="shared" si="66"/>
        <v>6.0166666666666666</v>
      </c>
    </row>
    <row r="652" spans="1:19" hidden="1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27">
        <v>3.55</v>
      </c>
      <c r="L652" t="s">
        <v>142</v>
      </c>
      <c r="M652" t="s">
        <v>143</v>
      </c>
      <c r="N652" t="s">
        <v>133</v>
      </c>
      <c r="O652" s="24">
        <f t="shared" si="62"/>
        <v>4</v>
      </c>
      <c r="P652" s="25" t="str">
        <f t="shared" si="63"/>
        <v>3,</v>
      </c>
      <c r="Q652" s="25" t="str">
        <f t="shared" si="64"/>
        <v>55</v>
      </c>
      <c r="R652" s="26">
        <f t="shared" si="65"/>
        <v>235</v>
      </c>
      <c r="S652" s="26">
        <f t="shared" si="66"/>
        <v>3.9166666666666665</v>
      </c>
    </row>
    <row r="653" spans="1:19" hidden="1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27">
        <v>2.2000000000000002</v>
      </c>
      <c r="L653" t="s">
        <v>244</v>
      </c>
      <c r="M653" t="s">
        <v>245</v>
      </c>
      <c r="N653" t="s">
        <v>36</v>
      </c>
      <c r="O653" s="24">
        <f t="shared" si="62"/>
        <v>3</v>
      </c>
      <c r="P653" s="25" t="str">
        <f t="shared" si="63"/>
        <v>2,</v>
      </c>
      <c r="Q653" s="25" t="str">
        <f t="shared" si="64"/>
        <v>2</v>
      </c>
      <c r="R653" s="26">
        <f t="shared" si="65"/>
        <v>122</v>
      </c>
      <c r="S653" s="26">
        <f t="shared" si="66"/>
        <v>2.0333333333333332</v>
      </c>
    </row>
    <row r="654" spans="1:19" hidden="1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27">
        <v>0.45</v>
      </c>
      <c r="L654" t="s">
        <v>31</v>
      </c>
      <c r="M654" t="s">
        <v>32</v>
      </c>
      <c r="N654" t="s">
        <v>33</v>
      </c>
      <c r="O654" s="24">
        <f t="shared" si="62"/>
        <v>4</v>
      </c>
      <c r="P654" s="25" t="str">
        <f t="shared" si="63"/>
        <v>0,</v>
      </c>
      <c r="Q654" s="25" t="str">
        <f t="shared" si="64"/>
        <v>45</v>
      </c>
      <c r="R654" s="26">
        <f t="shared" si="65"/>
        <v>45</v>
      </c>
      <c r="S654" s="26">
        <f t="shared" si="66"/>
        <v>0.75</v>
      </c>
    </row>
    <row r="655" spans="1:19" hidden="1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27">
        <v>2.2999999999999998</v>
      </c>
      <c r="L655" t="s">
        <v>167</v>
      </c>
      <c r="M655" t="s">
        <v>168</v>
      </c>
      <c r="N655" t="s">
        <v>169</v>
      </c>
      <c r="O655" s="24">
        <f t="shared" si="62"/>
        <v>3</v>
      </c>
      <c r="P655" s="25" t="str">
        <f t="shared" si="63"/>
        <v>2,</v>
      </c>
      <c r="Q655" s="25" t="str">
        <f t="shared" si="64"/>
        <v>3</v>
      </c>
      <c r="R655" s="26">
        <f t="shared" si="65"/>
        <v>123</v>
      </c>
      <c r="S655" s="26">
        <f t="shared" si="66"/>
        <v>2.0499999999999998</v>
      </c>
    </row>
    <row r="656" spans="1:19" hidden="1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27">
        <v>1.31</v>
      </c>
      <c r="L656" t="s">
        <v>194</v>
      </c>
      <c r="M656" t="s">
        <v>195</v>
      </c>
      <c r="N656" t="s">
        <v>169</v>
      </c>
      <c r="O656" s="24">
        <f t="shared" si="62"/>
        <v>4</v>
      </c>
      <c r="P656" s="25" t="str">
        <f t="shared" si="63"/>
        <v>1,</v>
      </c>
      <c r="Q656" s="25" t="str">
        <f t="shared" si="64"/>
        <v>31</v>
      </c>
      <c r="R656" s="26">
        <f t="shared" si="65"/>
        <v>91</v>
      </c>
      <c r="S656" s="26">
        <f t="shared" si="66"/>
        <v>1.5166666666666666</v>
      </c>
    </row>
    <row r="657" spans="1:19" hidden="1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27">
        <v>1.5</v>
      </c>
      <c r="L657" t="s">
        <v>134</v>
      </c>
      <c r="M657" t="s">
        <v>135</v>
      </c>
      <c r="N657" t="s">
        <v>136</v>
      </c>
      <c r="O657" s="24">
        <f t="shared" si="62"/>
        <v>3</v>
      </c>
      <c r="P657" s="25" t="str">
        <f t="shared" si="63"/>
        <v>1,</v>
      </c>
      <c r="Q657" s="25" t="str">
        <f t="shared" si="64"/>
        <v>5</v>
      </c>
      <c r="R657" s="26">
        <f t="shared" si="65"/>
        <v>65</v>
      </c>
      <c r="S657" s="26">
        <f t="shared" si="66"/>
        <v>1.0833333333333333</v>
      </c>
    </row>
    <row r="658" spans="1:19" hidden="1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27">
        <v>2.2999999999999998</v>
      </c>
      <c r="L658" t="s">
        <v>137</v>
      </c>
      <c r="M658" t="s">
        <v>138</v>
      </c>
      <c r="N658" t="s">
        <v>139</v>
      </c>
      <c r="O658" s="24">
        <f t="shared" si="62"/>
        <v>3</v>
      </c>
      <c r="P658" s="25" t="str">
        <f t="shared" si="63"/>
        <v>2,</v>
      </c>
      <c r="Q658" s="25" t="str">
        <f t="shared" si="64"/>
        <v>3</v>
      </c>
      <c r="R658" s="26">
        <f t="shared" si="65"/>
        <v>123</v>
      </c>
      <c r="S658" s="26">
        <f t="shared" si="66"/>
        <v>2.0499999999999998</v>
      </c>
    </row>
    <row r="659" spans="1:19" hidden="1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27">
        <v>1.25</v>
      </c>
      <c r="L659" t="s">
        <v>162</v>
      </c>
      <c r="M659" t="s">
        <v>163</v>
      </c>
      <c r="N659" t="s">
        <v>139</v>
      </c>
      <c r="O659" s="24">
        <f t="shared" si="62"/>
        <v>4</v>
      </c>
      <c r="P659" s="25" t="str">
        <f t="shared" si="63"/>
        <v>1,</v>
      </c>
      <c r="Q659" s="25" t="str">
        <f t="shared" si="64"/>
        <v>25</v>
      </c>
      <c r="R659" s="26">
        <f t="shared" si="65"/>
        <v>85</v>
      </c>
      <c r="S659" s="26">
        <f t="shared" si="66"/>
        <v>1.4166666666666667</v>
      </c>
    </row>
    <row r="660" spans="1:19" hidden="1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27">
        <v>0.5</v>
      </c>
      <c r="L660" t="s">
        <v>152</v>
      </c>
      <c r="M660" t="s">
        <v>153</v>
      </c>
      <c r="N660" t="s">
        <v>154</v>
      </c>
      <c r="O660" s="24">
        <f t="shared" si="62"/>
        <v>3</v>
      </c>
      <c r="P660" s="25" t="str">
        <f t="shared" si="63"/>
        <v>0,</v>
      </c>
      <c r="Q660" s="25" t="str">
        <f t="shared" si="64"/>
        <v>5</v>
      </c>
      <c r="R660" s="26">
        <f t="shared" si="65"/>
        <v>5</v>
      </c>
      <c r="S660" s="26">
        <f t="shared" si="66"/>
        <v>8.3333333333333329E-2</v>
      </c>
    </row>
    <row r="661" spans="1:19" hidden="1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27">
        <v>0.25</v>
      </c>
      <c r="L661" t="s">
        <v>155</v>
      </c>
      <c r="M661" t="s">
        <v>156</v>
      </c>
      <c r="N661" t="s">
        <v>154</v>
      </c>
      <c r="O661" s="24">
        <f t="shared" si="62"/>
        <v>4</v>
      </c>
      <c r="P661" s="25" t="str">
        <f t="shared" si="63"/>
        <v>0,</v>
      </c>
      <c r="Q661" s="25" t="str">
        <f t="shared" si="64"/>
        <v>25</v>
      </c>
      <c r="R661" s="26">
        <f t="shared" si="65"/>
        <v>25</v>
      </c>
      <c r="S661" s="26">
        <f t="shared" si="66"/>
        <v>0.41666666666666669</v>
      </c>
    </row>
    <row r="662" spans="1:19" hidden="1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27">
        <v>4.45</v>
      </c>
      <c r="L662" t="s">
        <v>19</v>
      </c>
      <c r="M662" t="s">
        <v>20</v>
      </c>
      <c r="N662" t="s">
        <v>21</v>
      </c>
      <c r="O662" s="24">
        <f t="shared" si="62"/>
        <v>4</v>
      </c>
      <c r="P662" s="25" t="str">
        <f t="shared" si="63"/>
        <v>4,</v>
      </c>
      <c r="Q662" s="25" t="str">
        <f t="shared" si="64"/>
        <v>45</v>
      </c>
      <c r="R662" s="26">
        <f t="shared" si="65"/>
        <v>285</v>
      </c>
      <c r="S662" s="26">
        <f t="shared" si="66"/>
        <v>4.75</v>
      </c>
    </row>
    <row r="663" spans="1:19" hidden="1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27">
        <v>2.15</v>
      </c>
      <c r="L663" t="s">
        <v>22</v>
      </c>
      <c r="M663" t="s">
        <v>23</v>
      </c>
      <c r="N663" t="s">
        <v>24</v>
      </c>
      <c r="O663" s="24">
        <f t="shared" si="62"/>
        <v>4</v>
      </c>
      <c r="P663" s="25" t="str">
        <f t="shared" si="63"/>
        <v>2,</v>
      </c>
      <c r="Q663" s="25" t="str">
        <f t="shared" si="64"/>
        <v>15</v>
      </c>
      <c r="R663" s="26">
        <f t="shared" si="65"/>
        <v>135</v>
      </c>
      <c r="S663" s="26">
        <f t="shared" si="66"/>
        <v>2.25</v>
      </c>
    </row>
    <row r="664" spans="1:19" hidden="1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27">
        <v>0.4</v>
      </c>
      <c r="L664" t="s">
        <v>128</v>
      </c>
      <c r="M664" t="s">
        <v>129</v>
      </c>
      <c r="N664" t="s">
        <v>130</v>
      </c>
      <c r="O664" s="24">
        <f t="shared" si="62"/>
        <v>3</v>
      </c>
      <c r="P664" s="25" t="str">
        <f t="shared" si="63"/>
        <v>0,</v>
      </c>
      <c r="Q664" s="25" t="str">
        <f t="shared" si="64"/>
        <v>4</v>
      </c>
      <c r="R664" s="26">
        <f t="shared" si="65"/>
        <v>4</v>
      </c>
      <c r="S664" s="26">
        <f t="shared" si="66"/>
        <v>6.6666666666666666E-2</v>
      </c>
    </row>
    <row r="665" spans="1:19" hidden="1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27">
        <v>2.4</v>
      </c>
      <c r="L665" t="s">
        <v>190</v>
      </c>
      <c r="M665" t="s">
        <v>191</v>
      </c>
      <c r="N665" t="s">
        <v>186</v>
      </c>
      <c r="O665" s="24">
        <f t="shared" si="62"/>
        <v>3</v>
      </c>
      <c r="P665" s="25" t="str">
        <f t="shared" si="63"/>
        <v>2,</v>
      </c>
      <c r="Q665" s="25" t="str">
        <f t="shared" si="64"/>
        <v>4</v>
      </c>
      <c r="R665" s="26">
        <f t="shared" si="65"/>
        <v>124</v>
      </c>
      <c r="S665" s="26">
        <f t="shared" si="66"/>
        <v>2.0666666666666669</v>
      </c>
    </row>
    <row r="666" spans="1:19" hidden="1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27">
        <v>2.1</v>
      </c>
      <c r="L666" t="s">
        <v>121</v>
      </c>
      <c r="M666" t="s">
        <v>122</v>
      </c>
      <c r="N666" t="s">
        <v>123</v>
      </c>
      <c r="O666" s="24">
        <f t="shared" si="62"/>
        <v>3</v>
      </c>
      <c r="P666" s="25" t="str">
        <f t="shared" si="63"/>
        <v>2,</v>
      </c>
      <c r="Q666" s="25" t="str">
        <f t="shared" si="64"/>
        <v>1</v>
      </c>
      <c r="R666" s="26">
        <f t="shared" si="65"/>
        <v>121</v>
      </c>
      <c r="S666" s="26">
        <f t="shared" si="66"/>
        <v>2.0166666666666666</v>
      </c>
    </row>
    <row r="667" spans="1:19" hidden="1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27">
        <v>2.1</v>
      </c>
      <c r="L667" t="s">
        <v>268</v>
      </c>
      <c r="M667" t="s">
        <v>269</v>
      </c>
      <c r="N667" t="s">
        <v>123</v>
      </c>
      <c r="O667" s="24">
        <f t="shared" si="62"/>
        <v>3</v>
      </c>
      <c r="P667" s="25" t="str">
        <f t="shared" si="63"/>
        <v>2,</v>
      </c>
      <c r="Q667" s="25" t="str">
        <f t="shared" si="64"/>
        <v>1</v>
      </c>
      <c r="R667" s="26">
        <f t="shared" si="65"/>
        <v>121</v>
      </c>
      <c r="S667" s="26">
        <f t="shared" si="66"/>
        <v>2.0166666666666666</v>
      </c>
    </row>
    <row r="668" spans="1:19" hidden="1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27">
        <v>2.15</v>
      </c>
      <c r="L668" t="s">
        <v>116</v>
      </c>
      <c r="M668" t="s">
        <v>117</v>
      </c>
      <c r="N668" t="s">
        <v>118</v>
      </c>
      <c r="O668" s="24">
        <f t="shared" si="62"/>
        <v>4</v>
      </c>
      <c r="P668" s="25" t="str">
        <f t="shared" si="63"/>
        <v>2,</v>
      </c>
      <c r="Q668" s="25" t="str">
        <f t="shared" si="64"/>
        <v>15</v>
      </c>
      <c r="R668" s="26">
        <f t="shared" si="65"/>
        <v>135</v>
      </c>
      <c r="S668" s="26">
        <f t="shared" si="66"/>
        <v>2.25</v>
      </c>
    </row>
    <row r="669" spans="1:19" hidden="1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27">
        <v>0.3</v>
      </c>
      <c r="L669" t="s">
        <v>253</v>
      </c>
      <c r="M669" t="s">
        <v>254</v>
      </c>
      <c r="N669" t="s">
        <v>255</v>
      </c>
      <c r="O669" s="24">
        <f t="shared" si="62"/>
        <v>3</v>
      </c>
      <c r="P669" s="25" t="str">
        <f t="shared" si="63"/>
        <v>0,</v>
      </c>
      <c r="Q669" s="25" t="str">
        <f t="shared" si="64"/>
        <v>3</v>
      </c>
      <c r="R669" s="26">
        <f t="shared" si="65"/>
        <v>3</v>
      </c>
      <c r="S669" s="26">
        <f t="shared" si="66"/>
        <v>0.05</v>
      </c>
    </row>
    <row r="670" spans="1:19" hidden="1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27">
        <v>1</v>
      </c>
      <c r="L670" t="s">
        <v>39</v>
      </c>
      <c r="M670" t="s">
        <v>40</v>
      </c>
      <c r="N670" t="s">
        <v>41</v>
      </c>
      <c r="O670" s="24">
        <f t="shared" si="62"/>
        <v>1</v>
      </c>
      <c r="P670" s="25" t="str">
        <f t="shared" si="63"/>
        <v>1</v>
      </c>
      <c r="Q670" s="25">
        <f t="shared" si="64"/>
        <v>0</v>
      </c>
      <c r="R670" s="26">
        <f t="shared" si="65"/>
        <v>60</v>
      </c>
      <c r="S670" s="26">
        <f t="shared" si="66"/>
        <v>1</v>
      </c>
    </row>
    <row r="671" spans="1:19" hidden="1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27">
        <v>1.3</v>
      </c>
      <c r="L671" t="s">
        <v>131</v>
      </c>
      <c r="M671" t="s">
        <v>132</v>
      </c>
      <c r="N671" t="s">
        <v>133</v>
      </c>
      <c r="O671" s="24">
        <f t="shared" si="62"/>
        <v>3</v>
      </c>
      <c r="P671" s="25" t="str">
        <f t="shared" si="63"/>
        <v>1,</v>
      </c>
      <c r="Q671" s="25" t="str">
        <f t="shared" si="64"/>
        <v>3</v>
      </c>
      <c r="R671" s="26">
        <f t="shared" si="65"/>
        <v>63</v>
      </c>
      <c r="S671" s="26">
        <f t="shared" si="66"/>
        <v>1.05</v>
      </c>
    </row>
    <row r="672" spans="1:19" hidden="1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27">
        <v>2.35</v>
      </c>
      <c r="L672" t="s">
        <v>142</v>
      </c>
      <c r="M672" t="s">
        <v>143</v>
      </c>
      <c r="N672" t="s">
        <v>133</v>
      </c>
      <c r="O672" s="24">
        <f t="shared" si="62"/>
        <v>4</v>
      </c>
      <c r="P672" s="25" t="str">
        <f t="shared" si="63"/>
        <v>2,</v>
      </c>
      <c r="Q672" s="25" t="str">
        <f t="shared" si="64"/>
        <v>35</v>
      </c>
      <c r="R672" s="26">
        <f t="shared" si="65"/>
        <v>155</v>
      </c>
      <c r="S672" s="26">
        <f t="shared" si="66"/>
        <v>2.5833333333333335</v>
      </c>
    </row>
    <row r="673" spans="1:19" hidden="1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27">
        <v>1.3</v>
      </c>
      <c r="L673" t="s">
        <v>31</v>
      </c>
      <c r="M673" t="s">
        <v>32</v>
      </c>
      <c r="N673" t="s">
        <v>33</v>
      </c>
      <c r="O673" s="24">
        <f t="shared" si="62"/>
        <v>3</v>
      </c>
      <c r="P673" s="25" t="str">
        <f t="shared" si="63"/>
        <v>1,</v>
      </c>
      <c r="Q673" s="25" t="str">
        <f t="shared" si="64"/>
        <v>3</v>
      </c>
      <c r="R673" s="26">
        <f t="shared" si="65"/>
        <v>63</v>
      </c>
      <c r="S673" s="26">
        <f t="shared" si="66"/>
        <v>1.05</v>
      </c>
    </row>
    <row r="674" spans="1:19" hidden="1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27">
        <v>6.55</v>
      </c>
      <c r="L674" t="s">
        <v>167</v>
      </c>
      <c r="M674" t="s">
        <v>168</v>
      </c>
      <c r="N674" t="s">
        <v>169</v>
      </c>
      <c r="O674" s="24">
        <f t="shared" si="62"/>
        <v>4</v>
      </c>
      <c r="P674" s="25" t="str">
        <f t="shared" si="63"/>
        <v>6,</v>
      </c>
      <c r="Q674" s="25" t="str">
        <f t="shared" si="64"/>
        <v>55</v>
      </c>
      <c r="R674" s="26">
        <f t="shared" si="65"/>
        <v>415</v>
      </c>
      <c r="S674" s="26">
        <f t="shared" si="66"/>
        <v>6.916666666666667</v>
      </c>
    </row>
    <row r="675" spans="1:19" hidden="1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27">
        <v>1.1499999999999999</v>
      </c>
      <c r="L675" t="s">
        <v>221</v>
      </c>
      <c r="M675" t="s">
        <v>222</v>
      </c>
      <c r="N675" t="s">
        <v>223</v>
      </c>
      <c r="O675" s="24">
        <f t="shared" si="62"/>
        <v>4</v>
      </c>
      <c r="P675" s="25" t="str">
        <f t="shared" si="63"/>
        <v>1,</v>
      </c>
      <c r="Q675" s="25" t="str">
        <f t="shared" si="64"/>
        <v>15</v>
      </c>
      <c r="R675" s="26">
        <f t="shared" si="65"/>
        <v>75</v>
      </c>
      <c r="S675" s="26">
        <f t="shared" si="66"/>
        <v>1.25</v>
      </c>
    </row>
    <row r="676" spans="1:19" hidden="1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27">
        <v>4.3</v>
      </c>
      <c r="L676" t="s">
        <v>134</v>
      </c>
      <c r="M676" t="s">
        <v>135</v>
      </c>
      <c r="N676" t="s">
        <v>136</v>
      </c>
      <c r="O676" s="24">
        <f t="shared" si="62"/>
        <v>3</v>
      </c>
      <c r="P676" s="25" t="str">
        <f t="shared" si="63"/>
        <v>4,</v>
      </c>
      <c r="Q676" s="25" t="str">
        <f t="shared" si="64"/>
        <v>3</v>
      </c>
      <c r="R676" s="26">
        <f t="shared" si="65"/>
        <v>243</v>
      </c>
      <c r="S676" s="26">
        <f t="shared" si="66"/>
        <v>4.05</v>
      </c>
    </row>
    <row r="677" spans="1:19" hidden="1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27">
        <v>0.45</v>
      </c>
      <c r="L677" t="s">
        <v>162</v>
      </c>
      <c r="M677" t="s">
        <v>163</v>
      </c>
      <c r="N677" t="s">
        <v>139</v>
      </c>
      <c r="O677" s="24">
        <f t="shared" si="62"/>
        <v>4</v>
      </c>
      <c r="P677" s="25" t="str">
        <f t="shared" si="63"/>
        <v>0,</v>
      </c>
      <c r="Q677" s="25" t="str">
        <f t="shared" si="64"/>
        <v>45</v>
      </c>
      <c r="R677" s="26">
        <f t="shared" si="65"/>
        <v>45</v>
      </c>
      <c r="S677" s="26">
        <f t="shared" si="66"/>
        <v>0.75</v>
      </c>
    </row>
    <row r="678" spans="1:19" hidden="1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27">
        <v>4.1500000000000004</v>
      </c>
      <c r="L678" t="s">
        <v>174</v>
      </c>
      <c r="M678" t="s">
        <v>175</v>
      </c>
      <c r="N678" t="s">
        <v>139</v>
      </c>
      <c r="O678" s="24">
        <f t="shared" si="62"/>
        <v>4</v>
      </c>
      <c r="P678" s="25" t="str">
        <f t="shared" si="63"/>
        <v>4,</v>
      </c>
      <c r="Q678" s="25" t="str">
        <f t="shared" si="64"/>
        <v>15</v>
      </c>
      <c r="R678" s="26">
        <f t="shared" si="65"/>
        <v>255</v>
      </c>
      <c r="S678" s="26">
        <f t="shared" si="66"/>
        <v>4.25</v>
      </c>
    </row>
    <row r="679" spans="1:19" hidden="1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27">
        <v>0.5</v>
      </c>
      <c r="L679" t="s">
        <v>213</v>
      </c>
      <c r="M679" t="s">
        <v>214</v>
      </c>
      <c r="N679" t="s">
        <v>106</v>
      </c>
      <c r="O679" s="24">
        <f t="shared" si="62"/>
        <v>3</v>
      </c>
      <c r="P679" s="25" t="str">
        <f t="shared" si="63"/>
        <v>0,</v>
      </c>
      <c r="Q679" s="25" t="str">
        <f t="shared" si="64"/>
        <v>5</v>
      </c>
      <c r="R679" s="26">
        <f t="shared" si="65"/>
        <v>5</v>
      </c>
      <c r="S679" s="26">
        <f t="shared" si="66"/>
        <v>8.3333333333333329E-2</v>
      </c>
    </row>
    <row r="680" spans="1:19" hidden="1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27">
        <v>1.4</v>
      </c>
      <c r="L680" t="s">
        <v>131</v>
      </c>
      <c r="M680" t="s">
        <v>132</v>
      </c>
      <c r="N680" t="s">
        <v>133</v>
      </c>
      <c r="O680" s="24">
        <f t="shared" si="62"/>
        <v>3</v>
      </c>
      <c r="P680" s="25" t="str">
        <f t="shared" si="63"/>
        <v>1,</v>
      </c>
      <c r="Q680" s="25" t="str">
        <f t="shared" si="64"/>
        <v>4</v>
      </c>
      <c r="R680" s="26">
        <f t="shared" si="65"/>
        <v>64</v>
      </c>
      <c r="S680" s="26">
        <f t="shared" si="66"/>
        <v>1.0666666666666667</v>
      </c>
    </row>
    <row r="681" spans="1:19" hidden="1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27">
        <v>2.1</v>
      </c>
      <c r="L681" t="s">
        <v>147</v>
      </c>
      <c r="M681" t="s">
        <v>148</v>
      </c>
      <c r="N681" t="s">
        <v>149</v>
      </c>
      <c r="O681" s="24">
        <f t="shared" si="62"/>
        <v>3</v>
      </c>
      <c r="P681" s="25" t="str">
        <f t="shared" si="63"/>
        <v>2,</v>
      </c>
      <c r="Q681" s="25" t="str">
        <f t="shared" si="64"/>
        <v>1</v>
      </c>
      <c r="R681" s="26">
        <f t="shared" si="65"/>
        <v>121</v>
      </c>
      <c r="S681" s="26">
        <f t="shared" si="66"/>
        <v>2.0166666666666666</v>
      </c>
    </row>
    <row r="682" spans="1:19" hidden="1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27">
        <v>3.3</v>
      </c>
      <c r="L682" t="s">
        <v>231</v>
      </c>
      <c r="M682" t="s">
        <v>232</v>
      </c>
      <c r="N682" t="s">
        <v>149</v>
      </c>
      <c r="O682" s="24">
        <f t="shared" si="62"/>
        <v>3</v>
      </c>
      <c r="P682" s="25" t="str">
        <f t="shared" si="63"/>
        <v>3,</v>
      </c>
      <c r="Q682" s="25" t="str">
        <f t="shared" si="64"/>
        <v>3</v>
      </c>
      <c r="R682" s="26">
        <f t="shared" si="65"/>
        <v>183</v>
      </c>
      <c r="S682" s="26">
        <f t="shared" si="66"/>
        <v>3.05</v>
      </c>
    </row>
    <row r="683" spans="1:19" hidden="1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27">
        <v>9</v>
      </c>
      <c r="L683" t="s">
        <v>215</v>
      </c>
      <c r="M683" t="s">
        <v>216</v>
      </c>
      <c r="N683" t="s">
        <v>149</v>
      </c>
      <c r="O683" s="24">
        <f t="shared" si="62"/>
        <v>1</v>
      </c>
      <c r="P683" s="25" t="str">
        <f t="shared" si="63"/>
        <v>9</v>
      </c>
      <c r="Q683" s="25">
        <f t="shared" si="64"/>
        <v>0</v>
      </c>
      <c r="R683" s="26">
        <f t="shared" si="65"/>
        <v>540</v>
      </c>
      <c r="S683" s="26">
        <f t="shared" si="66"/>
        <v>9</v>
      </c>
    </row>
    <row r="684" spans="1:19" hidden="1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27">
        <v>1.5</v>
      </c>
      <c r="L684" t="s">
        <v>240</v>
      </c>
      <c r="M684" t="s">
        <v>241</v>
      </c>
      <c r="N684" t="s">
        <v>149</v>
      </c>
      <c r="O684" s="24">
        <f t="shared" si="62"/>
        <v>3</v>
      </c>
      <c r="P684" s="25" t="str">
        <f t="shared" si="63"/>
        <v>1,</v>
      </c>
      <c r="Q684" s="25" t="str">
        <f t="shared" si="64"/>
        <v>5</v>
      </c>
      <c r="R684" s="26">
        <f t="shared" si="65"/>
        <v>65</v>
      </c>
      <c r="S684" s="26">
        <f t="shared" si="66"/>
        <v>1.0833333333333333</v>
      </c>
    </row>
    <row r="685" spans="1:19" hidden="1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27">
        <v>2.25</v>
      </c>
      <c r="L685" t="s">
        <v>217</v>
      </c>
      <c r="M685" t="s">
        <v>218</v>
      </c>
      <c r="N685" t="s">
        <v>149</v>
      </c>
      <c r="O685" s="24">
        <f t="shared" si="62"/>
        <v>4</v>
      </c>
      <c r="P685" s="25" t="str">
        <f t="shared" si="63"/>
        <v>2,</v>
      </c>
      <c r="Q685" s="25" t="str">
        <f t="shared" si="64"/>
        <v>25</v>
      </c>
      <c r="R685" s="26">
        <f t="shared" si="65"/>
        <v>145</v>
      </c>
      <c r="S685" s="26">
        <f t="shared" si="66"/>
        <v>2.4166666666666665</v>
      </c>
    </row>
    <row r="686" spans="1:19" hidden="1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27">
        <v>10.199999999999999</v>
      </c>
      <c r="L686" t="s">
        <v>167</v>
      </c>
      <c r="M686" t="s">
        <v>168</v>
      </c>
      <c r="N686" t="s">
        <v>169</v>
      </c>
      <c r="O686" s="24">
        <f t="shared" si="62"/>
        <v>4</v>
      </c>
      <c r="P686" s="25" t="str">
        <f t="shared" si="63"/>
        <v>10</v>
      </c>
      <c r="Q686" s="25" t="str">
        <f t="shared" si="64"/>
        <v>,2</v>
      </c>
      <c r="R686" s="26">
        <f t="shared" si="65"/>
        <v>600.20000000000005</v>
      </c>
      <c r="S686" s="26">
        <f t="shared" si="66"/>
        <v>10.003333333333334</v>
      </c>
    </row>
    <row r="687" spans="1:19" hidden="1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27">
        <v>1.5</v>
      </c>
      <c r="L687" t="s">
        <v>194</v>
      </c>
      <c r="M687" t="s">
        <v>195</v>
      </c>
      <c r="N687" t="s">
        <v>169</v>
      </c>
      <c r="O687" s="24">
        <f t="shared" si="62"/>
        <v>3</v>
      </c>
      <c r="P687" s="25" t="str">
        <f t="shared" si="63"/>
        <v>1,</v>
      </c>
      <c r="Q687" s="25" t="str">
        <f t="shared" si="64"/>
        <v>5</v>
      </c>
      <c r="R687" s="26">
        <f t="shared" si="65"/>
        <v>65</v>
      </c>
      <c r="S687" s="26">
        <f t="shared" si="66"/>
        <v>1.0833333333333333</v>
      </c>
    </row>
    <row r="688" spans="1:19" hidden="1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27">
        <v>0.45</v>
      </c>
      <c r="L688" t="s">
        <v>219</v>
      </c>
      <c r="M688" t="s">
        <v>220</v>
      </c>
      <c r="N688" t="s">
        <v>169</v>
      </c>
      <c r="O688" s="24">
        <f t="shared" si="62"/>
        <v>4</v>
      </c>
      <c r="P688" s="25" t="str">
        <f t="shared" si="63"/>
        <v>0,</v>
      </c>
      <c r="Q688" s="25" t="str">
        <f t="shared" si="64"/>
        <v>45</v>
      </c>
      <c r="R688" s="26">
        <f t="shared" si="65"/>
        <v>45</v>
      </c>
      <c r="S688" s="26">
        <f t="shared" si="66"/>
        <v>0.75</v>
      </c>
    </row>
    <row r="689" spans="1:19" hidden="1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27">
        <v>0.15</v>
      </c>
      <c r="L689" t="s">
        <v>221</v>
      </c>
      <c r="M689" t="s">
        <v>222</v>
      </c>
      <c r="N689" t="s">
        <v>223</v>
      </c>
      <c r="O689" s="24">
        <f t="shared" si="62"/>
        <v>4</v>
      </c>
      <c r="P689" s="25" t="str">
        <f t="shared" si="63"/>
        <v>0,</v>
      </c>
      <c r="Q689" s="25" t="str">
        <f t="shared" si="64"/>
        <v>15</v>
      </c>
      <c r="R689" s="26">
        <f t="shared" si="65"/>
        <v>15</v>
      </c>
      <c r="S689" s="26">
        <f t="shared" si="66"/>
        <v>0.25</v>
      </c>
    </row>
    <row r="690" spans="1:19" hidden="1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27">
        <v>1.5</v>
      </c>
      <c r="L690" t="s">
        <v>224</v>
      </c>
      <c r="M690" t="s">
        <v>225</v>
      </c>
      <c r="N690" t="s">
        <v>223</v>
      </c>
      <c r="O690" s="24">
        <f t="shared" si="62"/>
        <v>3</v>
      </c>
      <c r="P690" s="25" t="str">
        <f t="shared" si="63"/>
        <v>1,</v>
      </c>
      <c r="Q690" s="25" t="str">
        <f t="shared" si="64"/>
        <v>5</v>
      </c>
      <c r="R690" s="26">
        <f t="shared" si="65"/>
        <v>65</v>
      </c>
      <c r="S690" s="26">
        <f t="shared" si="66"/>
        <v>1.0833333333333333</v>
      </c>
    </row>
    <row r="691" spans="1:19" hidden="1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27">
        <v>6.2</v>
      </c>
      <c r="L691" t="s">
        <v>134</v>
      </c>
      <c r="M691" t="s">
        <v>135</v>
      </c>
      <c r="N691" t="s">
        <v>136</v>
      </c>
      <c r="O691" s="24">
        <f t="shared" si="62"/>
        <v>3</v>
      </c>
      <c r="P691" s="25" t="str">
        <f t="shared" si="63"/>
        <v>6,</v>
      </c>
      <c r="Q691" s="25" t="str">
        <f t="shared" si="64"/>
        <v>2</v>
      </c>
      <c r="R691" s="26">
        <f t="shared" si="65"/>
        <v>362</v>
      </c>
      <c r="S691" s="26">
        <f t="shared" si="66"/>
        <v>6.0333333333333332</v>
      </c>
    </row>
    <row r="692" spans="1:19" hidden="1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27">
        <v>6.45</v>
      </c>
      <c r="L692" t="s">
        <v>174</v>
      </c>
      <c r="M692" t="s">
        <v>175</v>
      </c>
      <c r="N692" t="s">
        <v>139</v>
      </c>
      <c r="O692" s="24">
        <f t="shared" si="62"/>
        <v>4</v>
      </c>
      <c r="P692" s="25" t="str">
        <f t="shared" si="63"/>
        <v>6,</v>
      </c>
      <c r="Q692" s="25" t="str">
        <f t="shared" si="64"/>
        <v>45</v>
      </c>
      <c r="R692" s="26">
        <f t="shared" si="65"/>
        <v>405</v>
      </c>
      <c r="S692" s="26">
        <f t="shared" si="66"/>
        <v>6.75</v>
      </c>
    </row>
    <row r="693" spans="1:19" hidden="1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27">
        <v>4.4400000000000004</v>
      </c>
      <c r="L693" t="s">
        <v>42</v>
      </c>
      <c r="M693" t="s">
        <v>43</v>
      </c>
      <c r="N693" t="s">
        <v>44</v>
      </c>
      <c r="O693" s="24">
        <f t="shared" si="62"/>
        <v>4</v>
      </c>
      <c r="P693" s="25" t="str">
        <f t="shared" si="63"/>
        <v>4,</v>
      </c>
      <c r="Q693" s="25" t="str">
        <f t="shared" si="64"/>
        <v>44</v>
      </c>
      <c r="R693" s="26">
        <f t="shared" si="65"/>
        <v>284</v>
      </c>
      <c r="S693" s="26">
        <f t="shared" si="66"/>
        <v>4.7333333333333334</v>
      </c>
    </row>
    <row r="694" spans="1:19" hidden="1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27">
        <v>4.49</v>
      </c>
      <c r="L694" t="s">
        <v>39</v>
      </c>
      <c r="M694" t="s">
        <v>40</v>
      </c>
      <c r="N694" t="s">
        <v>41</v>
      </c>
      <c r="O694" s="24">
        <f t="shared" si="62"/>
        <v>4</v>
      </c>
      <c r="P694" s="25" t="str">
        <f t="shared" si="63"/>
        <v>4,</v>
      </c>
      <c r="Q694" s="25" t="str">
        <f t="shared" si="64"/>
        <v>49</v>
      </c>
      <c r="R694" s="26">
        <f t="shared" si="65"/>
        <v>289</v>
      </c>
      <c r="S694" s="26">
        <f t="shared" si="66"/>
        <v>4.8166666666666664</v>
      </c>
    </row>
    <row r="695" spans="1:19" hidden="1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27">
        <v>3</v>
      </c>
      <c r="L695" t="s">
        <v>19</v>
      </c>
      <c r="M695" t="s">
        <v>20</v>
      </c>
      <c r="N695" t="s">
        <v>21</v>
      </c>
      <c r="O695" s="24">
        <f t="shared" si="62"/>
        <v>1</v>
      </c>
      <c r="P695" s="25" t="str">
        <f t="shared" si="63"/>
        <v>3</v>
      </c>
      <c r="Q695" s="25">
        <f t="shared" si="64"/>
        <v>0</v>
      </c>
      <c r="R695" s="26">
        <f t="shared" si="65"/>
        <v>180</v>
      </c>
      <c r="S695" s="26">
        <f t="shared" si="66"/>
        <v>3</v>
      </c>
    </row>
    <row r="696" spans="1:19" hidden="1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27">
        <v>41.6</v>
      </c>
      <c r="L696" t="s">
        <v>128</v>
      </c>
      <c r="M696" t="s">
        <v>129</v>
      </c>
      <c r="N696" t="s">
        <v>130</v>
      </c>
      <c r="O696" s="24">
        <f t="shared" si="62"/>
        <v>4</v>
      </c>
      <c r="P696" s="25" t="str">
        <f t="shared" si="63"/>
        <v>41</v>
      </c>
      <c r="Q696" s="25" t="str">
        <f t="shared" si="64"/>
        <v>,6</v>
      </c>
      <c r="R696" s="26">
        <f t="shared" si="65"/>
        <v>2460.6</v>
      </c>
      <c r="S696" s="26">
        <f t="shared" si="66"/>
        <v>41.01</v>
      </c>
    </row>
    <row r="697" spans="1:19" hidden="1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27">
        <v>6.8</v>
      </c>
      <c r="L697" t="s">
        <v>158</v>
      </c>
      <c r="M697" t="s">
        <v>159</v>
      </c>
      <c r="N697" t="s">
        <v>130</v>
      </c>
      <c r="O697" s="24">
        <f t="shared" si="62"/>
        <v>3</v>
      </c>
      <c r="P697" s="25" t="str">
        <f t="shared" si="63"/>
        <v>6,</v>
      </c>
      <c r="Q697" s="25" t="str">
        <f t="shared" si="64"/>
        <v>8</v>
      </c>
      <c r="R697" s="26">
        <f t="shared" si="65"/>
        <v>368</v>
      </c>
      <c r="S697" s="26">
        <f t="shared" si="66"/>
        <v>6.1333333333333337</v>
      </c>
    </row>
    <row r="698" spans="1:19" hidden="1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27">
        <v>4.05</v>
      </c>
      <c r="L698" t="s">
        <v>172</v>
      </c>
      <c r="M698" t="s">
        <v>173</v>
      </c>
      <c r="N698" t="s">
        <v>130</v>
      </c>
      <c r="O698" s="24">
        <f t="shared" si="62"/>
        <v>4</v>
      </c>
      <c r="P698" s="25" t="str">
        <f t="shared" si="63"/>
        <v>4,</v>
      </c>
      <c r="Q698" s="25" t="str">
        <f t="shared" si="64"/>
        <v>05</v>
      </c>
      <c r="R698" s="26">
        <f t="shared" si="65"/>
        <v>245</v>
      </c>
      <c r="S698" s="26">
        <f t="shared" si="66"/>
        <v>4.083333333333333</v>
      </c>
    </row>
    <row r="699" spans="1:19" hidden="1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27">
        <v>2.4500000000000002</v>
      </c>
      <c r="L699" t="s">
        <v>116</v>
      </c>
      <c r="M699" t="s">
        <v>117</v>
      </c>
      <c r="N699" t="s">
        <v>118</v>
      </c>
      <c r="O699" s="24">
        <f t="shared" si="62"/>
        <v>4</v>
      </c>
      <c r="P699" s="25" t="str">
        <f t="shared" si="63"/>
        <v>2,</v>
      </c>
      <c r="Q699" s="25" t="str">
        <f t="shared" si="64"/>
        <v>45</v>
      </c>
      <c r="R699" s="26">
        <f t="shared" si="65"/>
        <v>165</v>
      </c>
      <c r="S699" s="26">
        <f t="shared" si="66"/>
        <v>2.75</v>
      </c>
    </row>
    <row r="700" spans="1:19" hidden="1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27">
        <v>1</v>
      </c>
      <c r="L700" t="s">
        <v>253</v>
      </c>
      <c r="M700" t="s">
        <v>254</v>
      </c>
      <c r="N700" t="s">
        <v>255</v>
      </c>
      <c r="O700" s="24">
        <f t="shared" si="62"/>
        <v>1</v>
      </c>
      <c r="P700" s="25" t="str">
        <f t="shared" si="63"/>
        <v>1</v>
      </c>
      <c r="Q700" s="25">
        <f t="shared" si="64"/>
        <v>0</v>
      </c>
      <c r="R700" s="26">
        <f t="shared" si="65"/>
        <v>60</v>
      </c>
      <c r="S700" s="26">
        <f t="shared" si="66"/>
        <v>1</v>
      </c>
    </row>
    <row r="701" spans="1:19" hidden="1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27">
        <v>5.3</v>
      </c>
      <c r="L701" t="s">
        <v>131</v>
      </c>
      <c r="M701" t="s">
        <v>132</v>
      </c>
      <c r="N701" t="s">
        <v>133</v>
      </c>
      <c r="O701" s="24">
        <f t="shared" si="62"/>
        <v>3</v>
      </c>
      <c r="P701" s="25" t="str">
        <f t="shared" si="63"/>
        <v>5,</v>
      </c>
      <c r="Q701" s="25" t="str">
        <f t="shared" si="64"/>
        <v>3</v>
      </c>
      <c r="R701" s="26">
        <f t="shared" si="65"/>
        <v>303</v>
      </c>
      <c r="S701" s="26">
        <f t="shared" si="66"/>
        <v>5.05</v>
      </c>
    </row>
    <row r="702" spans="1:19" hidden="1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27">
        <v>1.24</v>
      </c>
      <c r="L702" t="s">
        <v>142</v>
      </c>
      <c r="M702" t="s">
        <v>143</v>
      </c>
      <c r="N702" t="s">
        <v>133</v>
      </c>
      <c r="O702" s="24">
        <f t="shared" si="62"/>
        <v>4</v>
      </c>
      <c r="P702" s="25" t="str">
        <f t="shared" si="63"/>
        <v>1,</v>
      </c>
      <c r="Q702" s="25" t="str">
        <f t="shared" si="64"/>
        <v>24</v>
      </c>
      <c r="R702" s="26">
        <f t="shared" si="65"/>
        <v>84</v>
      </c>
      <c r="S702" s="26">
        <f t="shared" si="66"/>
        <v>1.4</v>
      </c>
    </row>
    <row r="703" spans="1:19" hidden="1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27">
        <v>3.35</v>
      </c>
      <c r="L703" t="s">
        <v>282</v>
      </c>
      <c r="M703" t="s">
        <v>283</v>
      </c>
      <c r="N703" t="s">
        <v>229</v>
      </c>
      <c r="O703" s="24">
        <f t="shared" si="62"/>
        <v>4</v>
      </c>
      <c r="P703" s="25" t="str">
        <f t="shared" si="63"/>
        <v>3,</v>
      </c>
      <c r="Q703" s="25" t="str">
        <f t="shared" si="64"/>
        <v>35</v>
      </c>
      <c r="R703" s="26">
        <f t="shared" si="65"/>
        <v>215</v>
      </c>
      <c r="S703" s="26">
        <f t="shared" si="66"/>
        <v>3.5833333333333335</v>
      </c>
    </row>
    <row r="704" spans="1:19" hidden="1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27">
        <v>7</v>
      </c>
      <c r="L704" t="s">
        <v>147</v>
      </c>
      <c r="M704" t="s">
        <v>148</v>
      </c>
      <c r="N704" t="s">
        <v>149</v>
      </c>
      <c r="O704" s="24">
        <f t="shared" si="62"/>
        <v>1</v>
      </c>
      <c r="P704" s="25" t="str">
        <f t="shared" si="63"/>
        <v>7</v>
      </c>
      <c r="Q704" s="25">
        <f t="shared" si="64"/>
        <v>0</v>
      </c>
      <c r="R704" s="26">
        <f t="shared" si="65"/>
        <v>420</v>
      </c>
      <c r="S704" s="26">
        <f t="shared" si="66"/>
        <v>7</v>
      </c>
    </row>
    <row r="705" spans="1:19" hidden="1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27">
        <v>3</v>
      </c>
      <c r="L705" t="s">
        <v>49</v>
      </c>
      <c r="M705" t="s">
        <v>50</v>
      </c>
      <c r="N705" t="s">
        <v>51</v>
      </c>
      <c r="O705" s="24">
        <f t="shared" si="62"/>
        <v>1</v>
      </c>
      <c r="P705" s="25" t="str">
        <f t="shared" si="63"/>
        <v>3</v>
      </c>
      <c r="Q705" s="25">
        <f t="shared" si="64"/>
        <v>0</v>
      </c>
      <c r="R705" s="26">
        <f t="shared" si="65"/>
        <v>180</v>
      </c>
      <c r="S705" s="26">
        <f t="shared" si="66"/>
        <v>3</v>
      </c>
    </row>
    <row r="706" spans="1:19" hidden="1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si="61"/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27">
        <v>7.1</v>
      </c>
      <c r="L706" t="s">
        <v>19</v>
      </c>
      <c r="M706" t="s">
        <v>20</v>
      </c>
      <c r="N706" t="s">
        <v>21</v>
      </c>
      <c r="O706" s="24">
        <f t="shared" si="62"/>
        <v>3</v>
      </c>
      <c r="P706" s="25" t="str">
        <f t="shared" si="63"/>
        <v>7,</v>
      </c>
      <c r="Q706" s="25" t="str">
        <f t="shared" si="64"/>
        <v>1</v>
      </c>
      <c r="R706" s="26">
        <f t="shared" si="65"/>
        <v>421</v>
      </c>
      <c r="S706" s="26">
        <f t="shared" si="66"/>
        <v>7.0166666666666666</v>
      </c>
    </row>
    <row r="707" spans="1:19" hidden="1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ref="E707:E770" si="67">TEXT(C707,"mmmm")</f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27">
        <v>57</v>
      </c>
      <c r="L707" t="s">
        <v>128</v>
      </c>
      <c r="M707" t="s">
        <v>129</v>
      </c>
      <c r="N707" t="s">
        <v>130</v>
      </c>
      <c r="O707" s="24">
        <f t="shared" ref="O707:O770" si="68">LEN($K707)</f>
        <v>2</v>
      </c>
      <c r="P707" s="25" t="str">
        <f t="shared" ref="P707:P770" si="69">IF(O707="1",$K707,IF(O707=2,LEFT($K707,2),LEFT($K707,2)))</f>
        <v>57</v>
      </c>
      <c r="Q707" s="25">
        <f t="shared" ref="Q707:Q770" si="70">IF(O707&lt;=2,0,MID($K707,3,3))</f>
        <v>0</v>
      </c>
      <c r="R707" s="26">
        <f t="shared" ref="R707:R770" si="71">+(P707*60)+Q707</f>
        <v>3420</v>
      </c>
      <c r="S707" s="26">
        <f t="shared" ref="S707:S770" si="72">+R707/60</f>
        <v>57</v>
      </c>
    </row>
    <row r="708" spans="1:19" hidden="1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27">
        <v>7.6</v>
      </c>
      <c r="L708" t="s">
        <v>158</v>
      </c>
      <c r="M708" t="s">
        <v>159</v>
      </c>
      <c r="N708" t="s">
        <v>130</v>
      </c>
      <c r="O708" s="24">
        <f t="shared" si="68"/>
        <v>3</v>
      </c>
      <c r="P708" s="25" t="str">
        <f t="shared" si="69"/>
        <v>7,</v>
      </c>
      <c r="Q708" s="25" t="str">
        <f t="shared" si="70"/>
        <v>6</v>
      </c>
      <c r="R708" s="26">
        <f t="shared" si="71"/>
        <v>426</v>
      </c>
      <c r="S708" s="26">
        <f t="shared" si="72"/>
        <v>7.1</v>
      </c>
    </row>
    <row r="709" spans="1:19" hidden="1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27">
        <v>1.4</v>
      </c>
      <c r="L709" t="s">
        <v>284</v>
      </c>
      <c r="M709" t="s">
        <v>285</v>
      </c>
      <c r="N709" t="s">
        <v>27</v>
      </c>
      <c r="O709" s="24">
        <f t="shared" si="68"/>
        <v>3</v>
      </c>
      <c r="P709" s="25" t="str">
        <f t="shared" si="69"/>
        <v>1,</v>
      </c>
      <c r="Q709" s="25" t="str">
        <f t="shared" si="70"/>
        <v>4</v>
      </c>
      <c r="R709" s="26">
        <f t="shared" si="71"/>
        <v>64</v>
      </c>
      <c r="S709" s="26">
        <f t="shared" si="72"/>
        <v>1.0666666666666667</v>
      </c>
    </row>
    <row r="710" spans="1:19" hidden="1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27">
        <v>2.2999999999999998</v>
      </c>
      <c r="L710" t="s">
        <v>176</v>
      </c>
      <c r="M710" t="s">
        <v>177</v>
      </c>
      <c r="N710" t="s">
        <v>118</v>
      </c>
      <c r="O710" s="24">
        <f t="shared" si="68"/>
        <v>3</v>
      </c>
      <c r="P710" s="25" t="str">
        <f t="shared" si="69"/>
        <v>2,</v>
      </c>
      <c r="Q710" s="25" t="str">
        <f t="shared" si="70"/>
        <v>3</v>
      </c>
      <c r="R710" s="26">
        <f t="shared" si="71"/>
        <v>123</v>
      </c>
      <c r="S710" s="26">
        <f t="shared" si="72"/>
        <v>2.0499999999999998</v>
      </c>
    </row>
    <row r="711" spans="1:19" hidden="1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27">
        <v>3.3</v>
      </c>
      <c r="L711" t="s">
        <v>131</v>
      </c>
      <c r="M711" t="s">
        <v>132</v>
      </c>
      <c r="N711" t="s">
        <v>133</v>
      </c>
      <c r="O711" s="24">
        <f t="shared" si="68"/>
        <v>3</v>
      </c>
      <c r="P711" s="25" t="str">
        <f t="shared" si="69"/>
        <v>3,</v>
      </c>
      <c r="Q711" s="25" t="str">
        <f t="shared" si="70"/>
        <v>3</v>
      </c>
      <c r="R711" s="26">
        <f t="shared" si="71"/>
        <v>183</v>
      </c>
      <c r="S711" s="26">
        <f t="shared" si="72"/>
        <v>3.05</v>
      </c>
    </row>
    <row r="712" spans="1:19" hidden="1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27">
        <v>3.1</v>
      </c>
      <c r="L712" t="s">
        <v>164</v>
      </c>
      <c r="M712" t="s">
        <v>165</v>
      </c>
      <c r="N712" t="s">
        <v>166</v>
      </c>
      <c r="O712" s="24">
        <f t="shared" si="68"/>
        <v>3</v>
      </c>
      <c r="P712" s="25" t="str">
        <f t="shared" si="69"/>
        <v>3,</v>
      </c>
      <c r="Q712" s="25" t="str">
        <f t="shared" si="70"/>
        <v>1</v>
      </c>
      <c r="R712" s="26">
        <f t="shared" si="71"/>
        <v>181</v>
      </c>
      <c r="S712" s="26">
        <f t="shared" si="72"/>
        <v>3.0166666666666666</v>
      </c>
    </row>
    <row r="713" spans="1:19" hidden="1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27">
        <v>1</v>
      </c>
      <c r="L713" t="s">
        <v>19</v>
      </c>
      <c r="M713" t="s">
        <v>20</v>
      </c>
      <c r="N713" t="s">
        <v>21</v>
      </c>
      <c r="O713" s="24">
        <f t="shared" si="68"/>
        <v>1</v>
      </c>
      <c r="P713" s="25" t="str">
        <f t="shared" si="69"/>
        <v>1</v>
      </c>
      <c r="Q713" s="25">
        <f t="shared" si="70"/>
        <v>0</v>
      </c>
      <c r="R713" s="26">
        <f t="shared" si="71"/>
        <v>60</v>
      </c>
      <c r="S713" s="26">
        <f t="shared" si="72"/>
        <v>1</v>
      </c>
    </row>
    <row r="714" spans="1:19" hidden="1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27">
        <v>16.100000000000001</v>
      </c>
      <c r="L714" t="s">
        <v>128</v>
      </c>
      <c r="M714" t="s">
        <v>129</v>
      </c>
      <c r="N714" t="s">
        <v>130</v>
      </c>
      <c r="O714" s="24">
        <f t="shared" si="68"/>
        <v>4</v>
      </c>
      <c r="P714" s="25" t="str">
        <f t="shared" si="69"/>
        <v>16</v>
      </c>
      <c r="Q714" s="25" t="str">
        <f t="shared" si="70"/>
        <v>,1</v>
      </c>
      <c r="R714" s="26">
        <f t="shared" si="71"/>
        <v>960.1</v>
      </c>
      <c r="S714" s="26">
        <f t="shared" si="72"/>
        <v>16.001666666666669</v>
      </c>
    </row>
    <row r="715" spans="1:19" hidden="1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27">
        <v>1.3</v>
      </c>
      <c r="L715" t="s">
        <v>286</v>
      </c>
      <c r="M715" t="s">
        <v>287</v>
      </c>
      <c r="N715" t="s">
        <v>130</v>
      </c>
      <c r="O715" s="24">
        <f t="shared" si="68"/>
        <v>3</v>
      </c>
      <c r="P715" s="25" t="str">
        <f t="shared" si="69"/>
        <v>1,</v>
      </c>
      <c r="Q715" s="25" t="str">
        <f t="shared" si="70"/>
        <v>3</v>
      </c>
      <c r="R715" s="26">
        <f t="shared" si="71"/>
        <v>63</v>
      </c>
      <c r="S715" s="26">
        <f t="shared" si="72"/>
        <v>1.05</v>
      </c>
    </row>
    <row r="716" spans="1:19" hidden="1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27">
        <v>5.7</v>
      </c>
      <c r="L716" t="s">
        <v>158</v>
      </c>
      <c r="M716" t="s">
        <v>159</v>
      </c>
      <c r="N716" t="s">
        <v>130</v>
      </c>
      <c r="O716" s="24">
        <f t="shared" si="68"/>
        <v>3</v>
      </c>
      <c r="P716" s="25" t="str">
        <f t="shared" si="69"/>
        <v>5,</v>
      </c>
      <c r="Q716" s="25" t="str">
        <f t="shared" si="70"/>
        <v>7</v>
      </c>
      <c r="R716" s="26">
        <f t="shared" si="71"/>
        <v>307</v>
      </c>
      <c r="S716" s="26">
        <f t="shared" si="72"/>
        <v>5.1166666666666663</v>
      </c>
    </row>
    <row r="717" spans="1:19" hidden="1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27">
        <v>1</v>
      </c>
      <c r="L717" t="s">
        <v>284</v>
      </c>
      <c r="M717" t="s">
        <v>285</v>
      </c>
      <c r="N717" t="s">
        <v>27</v>
      </c>
      <c r="O717" s="24">
        <f t="shared" si="68"/>
        <v>1</v>
      </c>
      <c r="P717" s="25" t="str">
        <f t="shared" si="69"/>
        <v>1</v>
      </c>
      <c r="Q717" s="25">
        <f t="shared" si="70"/>
        <v>0</v>
      </c>
      <c r="R717" s="26">
        <f t="shared" si="71"/>
        <v>60</v>
      </c>
      <c r="S717" s="26">
        <f t="shared" si="72"/>
        <v>1</v>
      </c>
    </row>
    <row r="718" spans="1:19" hidden="1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27">
        <v>0.3</v>
      </c>
      <c r="L718" t="s">
        <v>202</v>
      </c>
      <c r="M718" t="s">
        <v>203</v>
      </c>
      <c r="N718" t="s">
        <v>204</v>
      </c>
      <c r="O718" s="24">
        <f t="shared" si="68"/>
        <v>3</v>
      </c>
      <c r="P718" s="25" t="str">
        <f t="shared" si="69"/>
        <v>0,</v>
      </c>
      <c r="Q718" s="25" t="str">
        <f t="shared" si="70"/>
        <v>3</v>
      </c>
      <c r="R718" s="26">
        <f t="shared" si="71"/>
        <v>3</v>
      </c>
      <c r="S718" s="26">
        <f t="shared" si="72"/>
        <v>0.05</v>
      </c>
    </row>
    <row r="719" spans="1:19" hidden="1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27">
        <v>3.3</v>
      </c>
      <c r="L719" t="s">
        <v>119</v>
      </c>
      <c r="M719" t="s">
        <v>120</v>
      </c>
      <c r="N719" t="s">
        <v>36</v>
      </c>
      <c r="O719" s="24">
        <f t="shared" si="68"/>
        <v>3</v>
      </c>
      <c r="P719" s="25" t="str">
        <f t="shared" si="69"/>
        <v>3,</v>
      </c>
      <c r="Q719" s="25" t="str">
        <f t="shared" si="70"/>
        <v>3</v>
      </c>
      <c r="R719" s="26">
        <f t="shared" si="71"/>
        <v>183</v>
      </c>
      <c r="S719" s="26">
        <f t="shared" si="72"/>
        <v>3.05</v>
      </c>
    </row>
    <row r="720" spans="1:19" hidden="1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27">
        <v>3.3</v>
      </c>
      <c r="L720" t="s">
        <v>31</v>
      </c>
      <c r="M720" t="s">
        <v>32</v>
      </c>
      <c r="N720" t="s">
        <v>33</v>
      </c>
      <c r="O720" s="24">
        <f t="shared" si="68"/>
        <v>3</v>
      </c>
      <c r="P720" s="25" t="str">
        <f t="shared" si="69"/>
        <v>3,</v>
      </c>
      <c r="Q720" s="25" t="str">
        <f t="shared" si="70"/>
        <v>3</v>
      </c>
      <c r="R720" s="26">
        <f t="shared" si="71"/>
        <v>183</v>
      </c>
      <c r="S720" s="26">
        <f t="shared" si="72"/>
        <v>3.05</v>
      </c>
    </row>
    <row r="721" spans="1:19" hidden="1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27">
        <v>4</v>
      </c>
      <c r="L721" t="s">
        <v>167</v>
      </c>
      <c r="M721" t="s">
        <v>168</v>
      </c>
      <c r="N721" t="s">
        <v>169</v>
      </c>
      <c r="O721" s="24">
        <f t="shared" si="68"/>
        <v>1</v>
      </c>
      <c r="P721" s="25" t="str">
        <f t="shared" si="69"/>
        <v>4</v>
      </c>
      <c r="Q721" s="25">
        <f t="shared" si="70"/>
        <v>0</v>
      </c>
      <c r="R721" s="26">
        <f t="shared" si="71"/>
        <v>240</v>
      </c>
      <c r="S721" s="26">
        <f t="shared" si="72"/>
        <v>4</v>
      </c>
    </row>
    <row r="722" spans="1:19" hidden="1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27">
        <v>9.1999999999999993</v>
      </c>
      <c r="L722" t="s">
        <v>19</v>
      </c>
      <c r="M722" t="s">
        <v>20</v>
      </c>
      <c r="N722" t="s">
        <v>21</v>
      </c>
      <c r="O722" s="24">
        <f t="shared" si="68"/>
        <v>3</v>
      </c>
      <c r="P722" s="25" t="str">
        <f t="shared" si="69"/>
        <v>9,</v>
      </c>
      <c r="Q722" s="25" t="str">
        <f t="shared" si="70"/>
        <v>2</v>
      </c>
      <c r="R722" s="26">
        <f t="shared" si="71"/>
        <v>542</v>
      </c>
      <c r="S722" s="26">
        <f t="shared" si="72"/>
        <v>9.0333333333333332</v>
      </c>
    </row>
    <row r="723" spans="1:19" hidden="1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27">
        <v>2.2000000000000002</v>
      </c>
      <c r="L723" t="s">
        <v>128</v>
      </c>
      <c r="M723" t="s">
        <v>129</v>
      </c>
      <c r="N723" t="s">
        <v>130</v>
      </c>
      <c r="O723" s="24">
        <f t="shared" si="68"/>
        <v>3</v>
      </c>
      <c r="P723" s="25" t="str">
        <f t="shared" si="69"/>
        <v>2,</v>
      </c>
      <c r="Q723" s="25" t="str">
        <f t="shared" si="70"/>
        <v>2</v>
      </c>
      <c r="R723" s="26">
        <f t="shared" si="71"/>
        <v>122</v>
      </c>
      <c r="S723" s="26">
        <f t="shared" si="72"/>
        <v>2.0333333333333332</v>
      </c>
    </row>
    <row r="724" spans="1:19" hidden="1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27">
        <v>3.2</v>
      </c>
      <c r="L724" t="s">
        <v>25</v>
      </c>
      <c r="M724" t="s">
        <v>26</v>
      </c>
      <c r="N724" t="s">
        <v>27</v>
      </c>
      <c r="O724" s="24">
        <f t="shared" si="68"/>
        <v>3</v>
      </c>
      <c r="P724" s="25" t="str">
        <f t="shared" si="69"/>
        <v>3,</v>
      </c>
      <c r="Q724" s="25" t="str">
        <f t="shared" si="70"/>
        <v>2</v>
      </c>
      <c r="R724" s="26">
        <f t="shared" si="71"/>
        <v>182</v>
      </c>
      <c r="S724" s="26">
        <f t="shared" si="72"/>
        <v>3.0333333333333332</v>
      </c>
    </row>
    <row r="725" spans="1:19" hidden="1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27">
        <v>10.4</v>
      </c>
      <c r="L725" t="s">
        <v>19</v>
      </c>
      <c r="M725" t="s">
        <v>20</v>
      </c>
      <c r="N725" t="s">
        <v>21</v>
      </c>
      <c r="O725" s="24">
        <f t="shared" si="68"/>
        <v>4</v>
      </c>
      <c r="P725" s="25" t="str">
        <f t="shared" si="69"/>
        <v>10</v>
      </c>
      <c r="Q725" s="25" t="str">
        <f t="shared" si="70"/>
        <v>,4</v>
      </c>
      <c r="R725" s="26">
        <f t="shared" si="71"/>
        <v>600.4</v>
      </c>
      <c r="S725" s="26">
        <f t="shared" si="72"/>
        <v>10.006666666666666</v>
      </c>
    </row>
    <row r="726" spans="1:19" hidden="1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27">
        <v>2.2000000000000002</v>
      </c>
      <c r="L726" t="s">
        <v>128</v>
      </c>
      <c r="M726" t="s">
        <v>129</v>
      </c>
      <c r="N726" t="s">
        <v>130</v>
      </c>
      <c r="O726" s="24">
        <f t="shared" si="68"/>
        <v>3</v>
      </c>
      <c r="P726" s="25" t="str">
        <f t="shared" si="69"/>
        <v>2,</v>
      </c>
      <c r="Q726" s="25" t="str">
        <f t="shared" si="70"/>
        <v>2</v>
      </c>
      <c r="R726" s="26">
        <f t="shared" si="71"/>
        <v>122</v>
      </c>
      <c r="S726" s="26">
        <f t="shared" si="72"/>
        <v>2.0333333333333332</v>
      </c>
    </row>
    <row r="727" spans="1:19" hidden="1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27">
        <v>3.5</v>
      </c>
      <c r="L727" t="s">
        <v>25</v>
      </c>
      <c r="M727" t="s">
        <v>26</v>
      </c>
      <c r="N727" t="s">
        <v>27</v>
      </c>
      <c r="O727" s="24">
        <f t="shared" si="68"/>
        <v>3</v>
      </c>
      <c r="P727" s="25" t="str">
        <f t="shared" si="69"/>
        <v>3,</v>
      </c>
      <c r="Q727" s="25" t="str">
        <f t="shared" si="70"/>
        <v>5</v>
      </c>
      <c r="R727" s="26">
        <f t="shared" si="71"/>
        <v>185</v>
      </c>
      <c r="S727" s="26">
        <f t="shared" si="72"/>
        <v>3.0833333333333335</v>
      </c>
    </row>
    <row r="728" spans="1:19" hidden="1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27">
        <v>4.4400000000000004</v>
      </c>
      <c r="L728" t="s">
        <v>42</v>
      </c>
      <c r="M728" t="s">
        <v>43</v>
      </c>
      <c r="N728" t="s">
        <v>44</v>
      </c>
      <c r="O728" s="24">
        <f t="shared" si="68"/>
        <v>4</v>
      </c>
      <c r="P728" s="25" t="str">
        <f t="shared" si="69"/>
        <v>4,</v>
      </c>
      <c r="Q728" s="25" t="str">
        <f t="shared" si="70"/>
        <v>44</v>
      </c>
      <c r="R728" s="26">
        <f t="shared" si="71"/>
        <v>284</v>
      </c>
      <c r="S728" s="26">
        <f t="shared" si="72"/>
        <v>4.7333333333333334</v>
      </c>
    </row>
    <row r="729" spans="1:19" hidden="1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27">
        <v>4.49</v>
      </c>
      <c r="L729" t="s">
        <v>39</v>
      </c>
      <c r="M729" t="s">
        <v>40</v>
      </c>
      <c r="N729" t="s">
        <v>41</v>
      </c>
      <c r="O729" s="24">
        <f t="shared" si="68"/>
        <v>4</v>
      </c>
      <c r="P729" s="25" t="str">
        <f t="shared" si="69"/>
        <v>4,</v>
      </c>
      <c r="Q729" s="25" t="str">
        <f t="shared" si="70"/>
        <v>49</v>
      </c>
      <c r="R729" s="26">
        <f t="shared" si="71"/>
        <v>289</v>
      </c>
      <c r="S729" s="26">
        <f t="shared" si="72"/>
        <v>4.8166666666666664</v>
      </c>
    </row>
    <row r="730" spans="1:19" hidden="1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27">
        <v>8.4499999999999993</v>
      </c>
      <c r="L730" t="s">
        <v>63</v>
      </c>
      <c r="M730" t="s">
        <v>64</v>
      </c>
      <c r="N730" t="s">
        <v>27</v>
      </c>
      <c r="O730" s="24">
        <f t="shared" si="68"/>
        <v>4</v>
      </c>
      <c r="P730" s="25" t="str">
        <f t="shared" si="69"/>
        <v>8,</v>
      </c>
      <c r="Q730" s="25" t="str">
        <f t="shared" si="70"/>
        <v>45</v>
      </c>
      <c r="R730" s="26">
        <f t="shared" si="71"/>
        <v>525</v>
      </c>
      <c r="S730" s="26">
        <f t="shared" si="72"/>
        <v>8.75</v>
      </c>
    </row>
    <row r="731" spans="1:19" hidden="1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27">
        <v>0.4</v>
      </c>
      <c r="L731" t="s">
        <v>190</v>
      </c>
      <c r="M731" t="s">
        <v>191</v>
      </c>
      <c r="N731" t="s">
        <v>186</v>
      </c>
      <c r="O731" s="24">
        <f t="shared" si="68"/>
        <v>3</v>
      </c>
      <c r="P731" s="25" t="str">
        <f t="shared" si="69"/>
        <v>0,</v>
      </c>
      <c r="Q731" s="25" t="str">
        <f t="shared" si="70"/>
        <v>4</v>
      </c>
      <c r="R731" s="26">
        <f t="shared" si="71"/>
        <v>4</v>
      </c>
      <c r="S731" s="26">
        <f t="shared" si="72"/>
        <v>6.6666666666666666E-2</v>
      </c>
    </row>
    <row r="732" spans="1:19" hidden="1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27">
        <v>8.15</v>
      </c>
      <c r="L732" t="s">
        <v>299</v>
      </c>
      <c r="M732" t="s">
        <v>300</v>
      </c>
      <c r="N732" t="s">
        <v>301</v>
      </c>
      <c r="O732" s="24">
        <f t="shared" si="68"/>
        <v>4</v>
      </c>
      <c r="P732" s="25" t="str">
        <f t="shared" si="69"/>
        <v>8,</v>
      </c>
      <c r="Q732" s="25" t="str">
        <f t="shared" si="70"/>
        <v>15</v>
      </c>
      <c r="R732" s="26">
        <f t="shared" si="71"/>
        <v>495</v>
      </c>
      <c r="S732" s="26">
        <f t="shared" si="72"/>
        <v>8.25</v>
      </c>
    </row>
    <row r="733" spans="1:19" hidden="1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27">
        <v>32.32</v>
      </c>
      <c r="L733" t="s">
        <v>22</v>
      </c>
      <c r="M733" t="s">
        <v>23</v>
      </c>
      <c r="N733" t="s">
        <v>24</v>
      </c>
      <c r="O733" s="24">
        <f t="shared" si="68"/>
        <v>5</v>
      </c>
      <c r="P733" s="25" t="str">
        <f t="shared" si="69"/>
        <v>32</v>
      </c>
      <c r="Q733" s="25" t="str">
        <f t="shared" si="70"/>
        <v>,32</v>
      </c>
      <c r="R733" s="26">
        <f t="shared" si="71"/>
        <v>1920.32</v>
      </c>
      <c r="S733" s="26">
        <f t="shared" si="72"/>
        <v>32.005333333333333</v>
      </c>
    </row>
    <row r="734" spans="1:19" hidden="1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27">
        <v>19.97</v>
      </c>
      <c r="L734" t="s">
        <v>190</v>
      </c>
      <c r="M734" t="s">
        <v>191</v>
      </c>
      <c r="N734" t="s">
        <v>186</v>
      </c>
      <c r="O734" s="24">
        <f t="shared" si="68"/>
        <v>5</v>
      </c>
      <c r="P734" s="25" t="str">
        <f t="shared" si="69"/>
        <v>19</v>
      </c>
      <c r="Q734" s="25" t="str">
        <f t="shared" si="70"/>
        <v>,97</v>
      </c>
      <c r="R734" s="26">
        <f t="shared" si="71"/>
        <v>1140.97</v>
      </c>
      <c r="S734" s="26">
        <f t="shared" si="72"/>
        <v>19.016166666666667</v>
      </c>
    </row>
    <row r="735" spans="1:19" hidden="1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27">
        <v>4.0999999999999996</v>
      </c>
      <c r="L735" t="s">
        <v>25</v>
      </c>
      <c r="M735" t="s">
        <v>26</v>
      </c>
      <c r="N735" t="s">
        <v>27</v>
      </c>
      <c r="O735" s="24">
        <f t="shared" si="68"/>
        <v>3</v>
      </c>
      <c r="P735" s="25" t="str">
        <f t="shared" si="69"/>
        <v>4,</v>
      </c>
      <c r="Q735" s="25" t="str">
        <f t="shared" si="70"/>
        <v>1</v>
      </c>
      <c r="R735" s="26">
        <f t="shared" si="71"/>
        <v>241</v>
      </c>
      <c r="S735" s="26">
        <f t="shared" si="72"/>
        <v>4.0166666666666666</v>
      </c>
    </row>
    <row r="736" spans="1:19" hidden="1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27">
        <v>0.5</v>
      </c>
      <c r="L736" t="s">
        <v>249</v>
      </c>
      <c r="M736" t="s">
        <v>250</v>
      </c>
      <c r="N736" t="s">
        <v>186</v>
      </c>
      <c r="O736" s="24">
        <f t="shared" si="68"/>
        <v>3</v>
      </c>
      <c r="P736" s="25" t="str">
        <f t="shared" si="69"/>
        <v>0,</v>
      </c>
      <c r="Q736" s="25" t="str">
        <f t="shared" si="70"/>
        <v>5</v>
      </c>
      <c r="R736" s="26">
        <f t="shared" si="71"/>
        <v>5</v>
      </c>
      <c r="S736" s="26">
        <f t="shared" si="72"/>
        <v>8.3333333333333329E-2</v>
      </c>
    </row>
    <row r="737" spans="1:19" hidden="1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27">
        <v>2</v>
      </c>
      <c r="L737" t="s">
        <v>184</v>
      </c>
      <c r="M737" t="s">
        <v>185</v>
      </c>
      <c r="N737" t="s">
        <v>186</v>
      </c>
      <c r="O737" s="24">
        <f t="shared" si="68"/>
        <v>1</v>
      </c>
      <c r="P737" s="25" t="str">
        <f t="shared" si="69"/>
        <v>2</v>
      </c>
      <c r="Q737" s="25">
        <f t="shared" si="70"/>
        <v>0</v>
      </c>
      <c r="R737" s="26">
        <f t="shared" si="71"/>
        <v>120</v>
      </c>
      <c r="S737" s="26">
        <f t="shared" si="72"/>
        <v>2</v>
      </c>
    </row>
    <row r="738" spans="1:19" hidden="1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27">
        <v>2.1</v>
      </c>
      <c r="L738" t="s">
        <v>147</v>
      </c>
      <c r="M738" t="s">
        <v>148</v>
      </c>
      <c r="N738" t="s">
        <v>149</v>
      </c>
      <c r="O738" s="24">
        <f t="shared" si="68"/>
        <v>3</v>
      </c>
      <c r="P738" s="25" t="str">
        <f t="shared" si="69"/>
        <v>2,</v>
      </c>
      <c r="Q738" s="25" t="str">
        <f t="shared" si="70"/>
        <v>1</v>
      </c>
      <c r="R738" s="26">
        <f t="shared" si="71"/>
        <v>121</v>
      </c>
      <c r="S738" s="26">
        <f t="shared" si="72"/>
        <v>2.0166666666666666</v>
      </c>
    </row>
    <row r="739" spans="1:19" hidden="1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27">
        <v>7.76</v>
      </c>
      <c r="L739" t="s">
        <v>167</v>
      </c>
      <c r="M739" t="s">
        <v>168</v>
      </c>
      <c r="N739" t="s">
        <v>169</v>
      </c>
      <c r="O739" s="24">
        <f t="shared" si="68"/>
        <v>4</v>
      </c>
      <c r="P739" s="25" t="str">
        <f t="shared" si="69"/>
        <v>7,</v>
      </c>
      <c r="Q739" s="25" t="str">
        <f t="shared" si="70"/>
        <v>76</v>
      </c>
      <c r="R739" s="26">
        <f t="shared" si="71"/>
        <v>496</v>
      </c>
      <c r="S739" s="26">
        <f t="shared" si="72"/>
        <v>8.2666666666666675</v>
      </c>
    </row>
    <row r="740" spans="1:19" hidden="1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27">
        <v>1.31</v>
      </c>
      <c r="L740" t="s">
        <v>194</v>
      </c>
      <c r="M740" t="s">
        <v>195</v>
      </c>
      <c r="N740" t="s">
        <v>169</v>
      </c>
      <c r="O740" s="24">
        <f t="shared" si="68"/>
        <v>4</v>
      </c>
      <c r="P740" s="25" t="str">
        <f t="shared" si="69"/>
        <v>1,</v>
      </c>
      <c r="Q740" s="25" t="str">
        <f t="shared" si="70"/>
        <v>31</v>
      </c>
      <c r="R740" s="26">
        <f t="shared" si="71"/>
        <v>91</v>
      </c>
      <c r="S740" s="26">
        <f t="shared" si="72"/>
        <v>1.5166666666666666</v>
      </c>
    </row>
    <row r="741" spans="1:19" hidden="1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27">
        <v>7.7</v>
      </c>
      <c r="L741" t="s">
        <v>221</v>
      </c>
      <c r="M741" t="s">
        <v>222</v>
      </c>
      <c r="N741" t="s">
        <v>223</v>
      </c>
      <c r="O741" s="24">
        <f t="shared" si="68"/>
        <v>3</v>
      </c>
      <c r="P741" s="25" t="str">
        <f t="shared" si="69"/>
        <v>7,</v>
      </c>
      <c r="Q741" s="25" t="str">
        <f t="shared" si="70"/>
        <v>7</v>
      </c>
      <c r="R741" s="26">
        <f t="shared" si="71"/>
        <v>427</v>
      </c>
      <c r="S741" s="26">
        <f t="shared" si="72"/>
        <v>7.1166666666666663</v>
      </c>
    </row>
    <row r="742" spans="1:19" hidden="1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27">
        <v>21.04</v>
      </c>
      <c r="L742" t="s">
        <v>134</v>
      </c>
      <c r="M742" t="s">
        <v>135</v>
      </c>
      <c r="N742" t="s">
        <v>136</v>
      </c>
      <c r="O742" s="24">
        <f t="shared" si="68"/>
        <v>5</v>
      </c>
      <c r="P742" s="25" t="str">
        <f t="shared" si="69"/>
        <v>21</v>
      </c>
      <c r="Q742" s="25" t="str">
        <f t="shared" si="70"/>
        <v>,04</v>
      </c>
      <c r="R742" s="26">
        <f t="shared" si="71"/>
        <v>1260.04</v>
      </c>
      <c r="S742" s="26">
        <f t="shared" si="72"/>
        <v>21.000666666666667</v>
      </c>
    </row>
    <row r="743" spans="1:19" hidden="1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27">
        <v>8.3699999999999992</v>
      </c>
      <c r="L743" t="s">
        <v>137</v>
      </c>
      <c r="M743" t="s">
        <v>138</v>
      </c>
      <c r="N743" t="s">
        <v>139</v>
      </c>
      <c r="O743" s="24">
        <f t="shared" si="68"/>
        <v>4</v>
      </c>
      <c r="P743" s="25" t="str">
        <f t="shared" si="69"/>
        <v>8,</v>
      </c>
      <c r="Q743" s="25" t="str">
        <f t="shared" si="70"/>
        <v>37</v>
      </c>
      <c r="R743" s="26">
        <f t="shared" si="71"/>
        <v>517</v>
      </c>
      <c r="S743" s="26">
        <f t="shared" si="72"/>
        <v>8.6166666666666671</v>
      </c>
    </row>
    <row r="744" spans="1:19" hidden="1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27">
        <v>1.3</v>
      </c>
      <c r="L744" t="s">
        <v>162</v>
      </c>
      <c r="M744" t="s">
        <v>163</v>
      </c>
      <c r="N744" t="s">
        <v>139</v>
      </c>
      <c r="O744" s="24">
        <f t="shared" si="68"/>
        <v>3</v>
      </c>
      <c r="P744" s="25" t="str">
        <f t="shared" si="69"/>
        <v>1,</v>
      </c>
      <c r="Q744" s="25" t="str">
        <f t="shared" si="70"/>
        <v>3</v>
      </c>
      <c r="R744" s="26">
        <f t="shared" si="71"/>
        <v>63</v>
      </c>
      <c r="S744" s="26">
        <f t="shared" si="72"/>
        <v>1.05</v>
      </c>
    </row>
    <row r="745" spans="1:19" hidden="1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27">
        <v>7.2</v>
      </c>
      <c r="L745" t="s">
        <v>174</v>
      </c>
      <c r="M745" t="s">
        <v>175</v>
      </c>
      <c r="N745" t="s">
        <v>139</v>
      </c>
      <c r="O745" s="24">
        <f t="shared" si="68"/>
        <v>3</v>
      </c>
      <c r="P745" s="25" t="str">
        <f t="shared" si="69"/>
        <v>7,</v>
      </c>
      <c r="Q745" s="25" t="str">
        <f t="shared" si="70"/>
        <v>2</v>
      </c>
      <c r="R745" s="26">
        <f t="shared" si="71"/>
        <v>422</v>
      </c>
      <c r="S745" s="26">
        <f t="shared" si="72"/>
        <v>7.0333333333333332</v>
      </c>
    </row>
    <row r="746" spans="1:19" hidden="1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27">
        <v>0.25</v>
      </c>
      <c r="L746" t="s">
        <v>170</v>
      </c>
      <c r="M746" t="s">
        <v>171</v>
      </c>
      <c r="N746" t="s">
        <v>54</v>
      </c>
      <c r="O746" s="24">
        <f t="shared" si="68"/>
        <v>4</v>
      </c>
      <c r="P746" s="25" t="str">
        <f t="shared" si="69"/>
        <v>0,</v>
      </c>
      <c r="Q746" s="25" t="str">
        <f t="shared" si="70"/>
        <v>25</v>
      </c>
      <c r="R746" s="26">
        <f t="shared" si="71"/>
        <v>25</v>
      </c>
      <c r="S746" s="26">
        <f t="shared" si="72"/>
        <v>0.41666666666666669</v>
      </c>
    </row>
    <row r="747" spans="1:19" hidden="1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27">
        <v>3.45</v>
      </c>
      <c r="L747" t="s">
        <v>19</v>
      </c>
      <c r="M747" t="s">
        <v>20</v>
      </c>
      <c r="N747" t="s">
        <v>21</v>
      </c>
      <c r="O747" s="24">
        <f t="shared" si="68"/>
        <v>4</v>
      </c>
      <c r="P747" s="25" t="str">
        <f t="shared" si="69"/>
        <v>3,</v>
      </c>
      <c r="Q747" s="25" t="str">
        <f t="shared" si="70"/>
        <v>45</v>
      </c>
      <c r="R747" s="26">
        <f t="shared" si="71"/>
        <v>225</v>
      </c>
      <c r="S747" s="26">
        <f t="shared" si="72"/>
        <v>3.75</v>
      </c>
    </row>
    <row r="748" spans="1:19" hidden="1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27">
        <v>3.3</v>
      </c>
      <c r="L748" t="s">
        <v>128</v>
      </c>
      <c r="M748" t="s">
        <v>129</v>
      </c>
      <c r="N748" t="s">
        <v>130</v>
      </c>
      <c r="O748" s="24">
        <f t="shared" si="68"/>
        <v>3</v>
      </c>
      <c r="P748" s="25" t="str">
        <f t="shared" si="69"/>
        <v>3,</v>
      </c>
      <c r="Q748" s="25" t="str">
        <f t="shared" si="70"/>
        <v>3</v>
      </c>
      <c r="R748" s="26">
        <f t="shared" si="71"/>
        <v>183</v>
      </c>
      <c r="S748" s="26">
        <f t="shared" si="72"/>
        <v>3.05</v>
      </c>
    </row>
    <row r="749" spans="1:19" hidden="1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27">
        <v>0.5</v>
      </c>
      <c r="L749" t="s">
        <v>303</v>
      </c>
      <c r="M749" t="s">
        <v>304</v>
      </c>
      <c r="N749" t="s">
        <v>130</v>
      </c>
      <c r="O749" s="24">
        <f t="shared" si="68"/>
        <v>3</v>
      </c>
      <c r="P749" s="25" t="str">
        <f t="shared" si="69"/>
        <v>0,</v>
      </c>
      <c r="Q749" s="25" t="str">
        <f t="shared" si="70"/>
        <v>5</v>
      </c>
      <c r="R749" s="26">
        <f t="shared" si="71"/>
        <v>5</v>
      </c>
      <c r="S749" s="26">
        <f t="shared" si="72"/>
        <v>8.3333333333333329E-2</v>
      </c>
    </row>
    <row r="750" spans="1:19" hidden="1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27">
        <v>0.5</v>
      </c>
      <c r="L750" t="s">
        <v>190</v>
      </c>
      <c r="M750" t="s">
        <v>191</v>
      </c>
      <c r="N750" t="s">
        <v>186</v>
      </c>
      <c r="O750" s="24">
        <f t="shared" si="68"/>
        <v>3</v>
      </c>
      <c r="P750" s="25" t="str">
        <f t="shared" si="69"/>
        <v>0,</v>
      </c>
      <c r="Q750" s="25" t="str">
        <f t="shared" si="70"/>
        <v>5</v>
      </c>
      <c r="R750" s="26">
        <f t="shared" si="71"/>
        <v>5</v>
      </c>
      <c r="S750" s="26">
        <f t="shared" si="72"/>
        <v>8.3333333333333329E-2</v>
      </c>
    </row>
    <row r="751" spans="1:19" hidden="1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27">
        <v>9.15</v>
      </c>
      <c r="L751" t="s">
        <v>25</v>
      </c>
      <c r="M751" t="s">
        <v>26</v>
      </c>
      <c r="N751" t="s">
        <v>27</v>
      </c>
      <c r="O751" s="24">
        <f t="shared" si="68"/>
        <v>4</v>
      </c>
      <c r="P751" s="25" t="str">
        <f t="shared" si="69"/>
        <v>9,</v>
      </c>
      <c r="Q751" s="25" t="str">
        <f t="shared" si="70"/>
        <v>15</v>
      </c>
      <c r="R751" s="26">
        <f t="shared" si="71"/>
        <v>555</v>
      </c>
      <c r="S751" s="26">
        <f t="shared" si="72"/>
        <v>9.25</v>
      </c>
    </row>
    <row r="752" spans="1:19" hidden="1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27">
        <v>1.8</v>
      </c>
      <c r="L752" t="s">
        <v>305</v>
      </c>
      <c r="M752" t="s">
        <v>306</v>
      </c>
      <c r="N752" t="s">
        <v>27</v>
      </c>
      <c r="O752" s="24">
        <f t="shared" si="68"/>
        <v>3</v>
      </c>
      <c r="P752" s="25" t="str">
        <f t="shared" si="69"/>
        <v>1,</v>
      </c>
      <c r="Q752" s="25" t="str">
        <f t="shared" si="70"/>
        <v>8</v>
      </c>
      <c r="R752" s="26">
        <f t="shared" si="71"/>
        <v>68</v>
      </c>
      <c r="S752" s="26">
        <f t="shared" si="72"/>
        <v>1.1333333333333333</v>
      </c>
    </row>
    <row r="753" spans="1:19" hidden="1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27">
        <v>1.1000000000000001</v>
      </c>
      <c r="L753" t="s">
        <v>116</v>
      </c>
      <c r="M753" t="s">
        <v>117</v>
      </c>
      <c r="N753" t="s">
        <v>118</v>
      </c>
      <c r="O753" s="24">
        <f t="shared" si="68"/>
        <v>3</v>
      </c>
      <c r="P753" s="25" t="str">
        <f t="shared" si="69"/>
        <v>1,</v>
      </c>
      <c r="Q753" s="25" t="str">
        <f t="shared" si="70"/>
        <v>1</v>
      </c>
      <c r="R753" s="26">
        <f t="shared" si="71"/>
        <v>61</v>
      </c>
      <c r="S753" s="26">
        <f t="shared" si="72"/>
        <v>1.0166666666666666</v>
      </c>
    </row>
    <row r="754" spans="1:19" hidden="1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27">
        <v>1.1000000000000001</v>
      </c>
      <c r="L754" t="s">
        <v>63</v>
      </c>
      <c r="M754" t="s">
        <v>64</v>
      </c>
      <c r="N754" t="s">
        <v>27</v>
      </c>
      <c r="O754" s="24">
        <f t="shared" si="68"/>
        <v>3</v>
      </c>
      <c r="P754" s="25" t="str">
        <f t="shared" si="69"/>
        <v>1,</v>
      </c>
      <c r="Q754" s="25" t="str">
        <f t="shared" si="70"/>
        <v>1</v>
      </c>
      <c r="R754" s="26">
        <f t="shared" si="71"/>
        <v>61</v>
      </c>
      <c r="S754" s="26">
        <f t="shared" si="72"/>
        <v>1.0166666666666666</v>
      </c>
    </row>
    <row r="755" spans="1:19" hidden="1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27">
        <v>1.1000000000000001</v>
      </c>
      <c r="L755" t="s">
        <v>45</v>
      </c>
      <c r="M755" t="s">
        <v>46</v>
      </c>
      <c r="N755" t="s">
        <v>41</v>
      </c>
      <c r="O755" s="24">
        <f t="shared" si="68"/>
        <v>3</v>
      </c>
      <c r="P755" s="25" t="str">
        <f t="shared" si="69"/>
        <v>1,</v>
      </c>
      <c r="Q755" s="25" t="str">
        <f t="shared" si="70"/>
        <v>1</v>
      </c>
      <c r="R755" s="26">
        <f t="shared" si="71"/>
        <v>61</v>
      </c>
      <c r="S755" s="26">
        <f t="shared" si="72"/>
        <v>1.0166666666666666</v>
      </c>
    </row>
    <row r="756" spans="1:19" hidden="1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27">
        <v>2.0499999999999998</v>
      </c>
      <c r="L756" t="s">
        <v>178</v>
      </c>
      <c r="M756" t="s">
        <v>179</v>
      </c>
      <c r="N756" t="s">
        <v>180</v>
      </c>
      <c r="O756" s="24">
        <f t="shared" si="68"/>
        <v>4</v>
      </c>
      <c r="P756" s="25" t="str">
        <f t="shared" si="69"/>
        <v>2,</v>
      </c>
      <c r="Q756" s="25" t="str">
        <f t="shared" si="70"/>
        <v>05</v>
      </c>
      <c r="R756" s="26">
        <f t="shared" si="71"/>
        <v>125</v>
      </c>
      <c r="S756" s="26">
        <f t="shared" si="72"/>
        <v>2.0833333333333335</v>
      </c>
    </row>
    <row r="757" spans="1:19" hidden="1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27">
        <v>0.55000000000000004</v>
      </c>
      <c r="L757" t="s">
        <v>307</v>
      </c>
      <c r="M757" t="s">
        <v>308</v>
      </c>
      <c r="N757" t="s">
        <v>204</v>
      </c>
      <c r="O757" s="24">
        <f t="shared" si="68"/>
        <v>4</v>
      </c>
      <c r="P757" s="25" t="str">
        <f t="shared" si="69"/>
        <v>0,</v>
      </c>
      <c r="Q757" s="25" t="str">
        <f t="shared" si="70"/>
        <v>55</v>
      </c>
      <c r="R757" s="26">
        <f t="shared" si="71"/>
        <v>55</v>
      </c>
      <c r="S757" s="26">
        <f t="shared" si="72"/>
        <v>0.91666666666666663</v>
      </c>
    </row>
    <row r="758" spans="1:19" hidden="1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27">
        <v>1.5</v>
      </c>
      <c r="L758" t="s">
        <v>147</v>
      </c>
      <c r="M758" t="s">
        <v>148</v>
      </c>
      <c r="N758" t="s">
        <v>149</v>
      </c>
      <c r="O758" s="24">
        <f t="shared" si="68"/>
        <v>3</v>
      </c>
      <c r="P758" s="25" t="str">
        <f t="shared" si="69"/>
        <v>1,</v>
      </c>
      <c r="Q758" s="25" t="str">
        <f t="shared" si="70"/>
        <v>5</v>
      </c>
      <c r="R758" s="26">
        <f t="shared" si="71"/>
        <v>65</v>
      </c>
      <c r="S758" s="26">
        <f t="shared" si="72"/>
        <v>1.0833333333333333</v>
      </c>
    </row>
    <row r="759" spans="1:19" hidden="1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27">
        <v>2.4500000000000002</v>
      </c>
      <c r="L759" t="s">
        <v>221</v>
      </c>
      <c r="M759" t="s">
        <v>222</v>
      </c>
      <c r="N759" t="s">
        <v>223</v>
      </c>
      <c r="O759" s="24">
        <f t="shared" si="68"/>
        <v>4</v>
      </c>
      <c r="P759" s="25" t="str">
        <f t="shared" si="69"/>
        <v>2,</v>
      </c>
      <c r="Q759" s="25" t="str">
        <f t="shared" si="70"/>
        <v>45</v>
      </c>
      <c r="R759" s="26">
        <f t="shared" si="71"/>
        <v>165</v>
      </c>
      <c r="S759" s="26">
        <f t="shared" si="72"/>
        <v>2.75</v>
      </c>
    </row>
    <row r="760" spans="1:19" hidden="1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27">
        <v>2.4500000000000002</v>
      </c>
      <c r="L760" t="s">
        <v>134</v>
      </c>
      <c r="M760" t="s">
        <v>135</v>
      </c>
      <c r="N760" t="s">
        <v>136</v>
      </c>
      <c r="O760" s="24">
        <f t="shared" si="68"/>
        <v>4</v>
      </c>
      <c r="P760" s="25" t="str">
        <f t="shared" si="69"/>
        <v>2,</v>
      </c>
      <c r="Q760" s="25" t="str">
        <f t="shared" si="70"/>
        <v>45</v>
      </c>
      <c r="R760" s="26">
        <f t="shared" si="71"/>
        <v>165</v>
      </c>
      <c r="S760" s="26">
        <f t="shared" si="72"/>
        <v>2.75</v>
      </c>
    </row>
    <row r="761" spans="1:19" hidden="1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27">
        <v>9.32</v>
      </c>
      <c r="L761" t="s">
        <v>299</v>
      </c>
      <c r="M761" t="s">
        <v>300</v>
      </c>
      <c r="N761" t="s">
        <v>301</v>
      </c>
      <c r="O761" s="24">
        <f t="shared" si="68"/>
        <v>4</v>
      </c>
      <c r="P761" s="25" t="str">
        <f t="shared" si="69"/>
        <v>9,</v>
      </c>
      <c r="Q761" s="25" t="str">
        <f t="shared" si="70"/>
        <v>32</v>
      </c>
      <c r="R761" s="26">
        <f t="shared" si="71"/>
        <v>572</v>
      </c>
      <c r="S761" s="26">
        <f t="shared" si="72"/>
        <v>9.5333333333333332</v>
      </c>
    </row>
    <row r="762" spans="1:19" hidden="1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27">
        <v>33.729999999999997</v>
      </c>
      <c r="L762" t="s">
        <v>22</v>
      </c>
      <c r="M762" t="s">
        <v>23</v>
      </c>
      <c r="N762" t="s">
        <v>24</v>
      </c>
      <c r="O762" s="24">
        <f t="shared" si="68"/>
        <v>5</v>
      </c>
      <c r="P762" s="25" t="str">
        <f t="shared" si="69"/>
        <v>33</v>
      </c>
      <c r="Q762" s="25" t="str">
        <f t="shared" si="70"/>
        <v>,73</v>
      </c>
      <c r="R762" s="26">
        <f t="shared" si="71"/>
        <v>1980.73</v>
      </c>
      <c r="S762" s="26">
        <f t="shared" si="72"/>
        <v>33.012166666666666</v>
      </c>
    </row>
    <row r="763" spans="1:19" hidden="1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27">
        <v>38.1</v>
      </c>
      <c r="L763" t="s">
        <v>190</v>
      </c>
      <c r="M763" t="s">
        <v>191</v>
      </c>
      <c r="N763" t="s">
        <v>186</v>
      </c>
      <c r="O763" s="24">
        <f t="shared" si="68"/>
        <v>4</v>
      </c>
      <c r="P763" s="25" t="str">
        <f t="shared" si="69"/>
        <v>38</v>
      </c>
      <c r="Q763" s="25" t="str">
        <f t="shared" si="70"/>
        <v>,1</v>
      </c>
      <c r="R763" s="26">
        <f t="shared" si="71"/>
        <v>2280.1</v>
      </c>
      <c r="S763" s="26">
        <f t="shared" si="72"/>
        <v>38.001666666666665</v>
      </c>
    </row>
    <row r="764" spans="1:19" hidden="1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27">
        <v>2.15</v>
      </c>
      <c r="L764" t="s">
        <v>184</v>
      </c>
      <c r="M764" t="s">
        <v>185</v>
      </c>
      <c r="N764" t="s">
        <v>186</v>
      </c>
      <c r="O764" s="24">
        <f t="shared" si="68"/>
        <v>4</v>
      </c>
      <c r="P764" s="25" t="str">
        <f t="shared" si="69"/>
        <v>2,</v>
      </c>
      <c r="Q764" s="25" t="str">
        <f t="shared" si="70"/>
        <v>15</v>
      </c>
      <c r="R764" s="26">
        <f t="shared" si="71"/>
        <v>135</v>
      </c>
      <c r="S764" s="26">
        <f t="shared" si="72"/>
        <v>2.25</v>
      </c>
    </row>
    <row r="765" spans="1:19" hidden="1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27">
        <v>23.69</v>
      </c>
      <c r="L765" t="s">
        <v>167</v>
      </c>
      <c r="M765" t="s">
        <v>168</v>
      </c>
      <c r="N765" t="s">
        <v>169</v>
      </c>
      <c r="O765" s="24">
        <f t="shared" si="68"/>
        <v>5</v>
      </c>
      <c r="P765" s="25" t="str">
        <f t="shared" si="69"/>
        <v>23</v>
      </c>
      <c r="Q765" s="25" t="str">
        <f t="shared" si="70"/>
        <v>,69</v>
      </c>
      <c r="R765" s="26">
        <f t="shared" si="71"/>
        <v>1380.69</v>
      </c>
      <c r="S765" s="26">
        <f t="shared" si="72"/>
        <v>23.011500000000002</v>
      </c>
    </row>
    <row r="766" spans="1:19" hidden="1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27">
        <v>2.8</v>
      </c>
      <c r="L766" t="s">
        <v>194</v>
      </c>
      <c r="M766" t="s">
        <v>195</v>
      </c>
      <c r="N766" t="s">
        <v>169</v>
      </c>
      <c r="O766" s="24">
        <f t="shared" si="68"/>
        <v>3</v>
      </c>
      <c r="P766" s="25" t="str">
        <f t="shared" si="69"/>
        <v>2,</v>
      </c>
      <c r="Q766" s="25" t="str">
        <f t="shared" si="70"/>
        <v>8</v>
      </c>
      <c r="R766" s="26">
        <f t="shared" si="71"/>
        <v>128</v>
      </c>
      <c r="S766" s="26">
        <f t="shared" si="72"/>
        <v>2.1333333333333333</v>
      </c>
    </row>
    <row r="767" spans="1:19" hidden="1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27">
        <v>15.3</v>
      </c>
      <c r="L767" t="s">
        <v>219</v>
      </c>
      <c r="M767" t="s">
        <v>220</v>
      </c>
      <c r="N767" t="s">
        <v>169</v>
      </c>
      <c r="O767" s="24">
        <f t="shared" si="68"/>
        <v>4</v>
      </c>
      <c r="P767" s="25" t="str">
        <f t="shared" si="69"/>
        <v>15</v>
      </c>
      <c r="Q767" s="25" t="str">
        <f t="shared" si="70"/>
        <v>,3</v>
      </c>
      <c r="R767" s="26">
        <f t="shared" si="71"/>
        <v>900.3</v>
      </c>
      <c r="S767" s="26">
        <f t="shared" si="72"/>
        <v>15.004999999999999</v>
      </c>
    </row>
    <row r="768" spans="1:19" hidden="1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27">
        <v>4.91</v>
      </c>
      <c r="L768" t="s">
        <v>221</v>
      </c>
      <c r="M768" t="s">
        <v>222</v>
      </c>
      <c r="N768" t="s">
        <v>223</v>
      </c>
      <c r="O768" s="24">
        <f t="shared" si="68"/>
        <v>4</v>
      </c>
      <c r="P768" s="25" t="str">
        <f t="shared" si="69"/>
        <v>4,</v>
      </c>
      <c r="Q768" s="25" t="str">
        <f t="shared" si="70"/>
        <v>91</v>
      </c>
      <c r="R768" s="26">
        <f t="shared" si="71"/>
        <v>331</v>
      </c>
      <c r="S768" s="26">
        <f t="shared" si="72"/>
        <v>5.5166666666666666</v>
      </c>
    </row>
    <row r="769" spans="1:19" hidden="1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27">
        <v>16.27</v>
      </c>
      <c r="L769" t="s">
        <v>134</v>
      </c>
      <c r="M769" t="s">
        <v>135</v>
      </c>
      <c r="N769" t="s">
        <v>136</v>
      </c>
      <c r="O769" s="24">
        <f t="shared" si="68"/>
        <v>5</v>
      </c>
      <c r="P769" s="25" t="str">
        <f t="shared" si="69"/>
        <v>16</v>
      </c>
      <c r="Q769" s="25" t="str">
        <f t="shared" si="70"/>
        <v>,27</v>
      </c>
      <c r="R769" s="26">
        <f t="shared" si="71"/>
        <v>960.27</v>
      </c>
      <c r="S769" s="26">
        <f t="shared" si="72"/>
        <v>16.0045</v>
      </c>
    </row>
    <row r="770" spans="1:19" hidden="1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si="67"/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27">
        <v>10.27</v>
      </c>
      <c r="L770" t="s">
        <v>137</v>
      </c>
      <c r="M770" t="s">
        <v>138</v>
      </c>
      <c r="N770" t="s">
        <v>139</v>
      </c>
      <c r="O770" s="24">
        <f t="shared" si="68"/>
        <v>5</v>
      </c>
      <c r="P770" s="25" t="str">
        <f t="shared" si="69"/>
        <v>10</v>
      </c>
      <c r="Q770" s="25" t="str">
        <f t="shared" si="70"/>
        <v>,27</v>
      </c>
      <c r="R770" s="26">
        <f t="shared" si="71"/>
        <v>600.27</v>
      </c>
      <c r="S770" s="26">
        <f t="shared" si="72"/>
        <v>10.0045</v>
      </c>
    </row>
    <row r="771" spans="1:19" hidden="1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ref="E771:E834" si="73">TEXT(C771,"mmmm")</f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27">
        <v>1.3</v>
      </c>
      <c r="L771" t="s">
        <v>162</v>
      </c>
      <c r="M771" t="s">
        <v>163</v>
      </c>
      <c r="N771" t="s">
        <v>139</v>
      </c>
      <c r="O771" s="24">
        <f t="shared" ref="O771:O834" si="74">LEN($K771)</f>
        <v>3</v>
      </c>
      <c r="P771" s="25" t="str">
        <f t="shared" ref="P771:P834" si="75">IF(O771="1",$K771,IF(O771=2,LEFT($K771,2),LEFT($K771,2)))</f>
        <v>1,</v>
      </c>
      <c r="Q771" s="25" t="str">
        <f t="shared" ref="Q771:Q834" si="76">IF(O771&lt;=2,0,MID($K771,3,3))</f>
        <v>3</v>
      </c>
      <c r="R771" s="26">
        <f t="shared" ref="R771:R834" si="77">+(P771*60)+Q771</f>
        <v>63</v>
      </c>
      <c r="S771" s="26">
        <f t="shared" ref="S771:S834" si="78">+R771/60</f>
        <v>1.05</v>
      </c>
    </row>
    <row r="772" spans="1:19" hidden="1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27">
        <v>0.3</v>
      </c>
      <c r="L772" t="s">
        <v>208</v>
      </c>
      <c r="M772" t="s">
        <v>209</v>
      </c>
      <c r="N772" t="s">
        <v>154</v>
      </c>
      <c r="O772" s="24">
        <f t="shared" si="74"/>
        <v>3</v>
      </c>
      <c r="P772" s="25" t="str">
        <f t="shared" si="75"/>
        <v>0,</v>
      </c>
      <c r="Q772" s="25" t="str">
        <f t="shared" si="76"/>
        <v>3</v>
      </c>
      <c r="R772" s="26">
        <f t="shared" si="77"/>
        <v>3</v>
      </c>
      <c r="S772" s="26">
        <f t="shared" si="78"/>
        <v>0.05</v>
      </c>
    </row>
    <row r="773" spans="1:19" hidden="1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27">
        <v>2.9</v>
      </c>
      <c r="L773" t="s">
        <v>152</v>
      </c>
      <c r="M773" t="s">
        <v>153</v>
      </c>
      <c r="N773" t="s">
        <v>154</v>
      </c>
      <c r="O773" s="24">
        <f t="shared" si="74"/>
        <v>3</v>
      </c>
      <c r="P773" s="25" t="str">
        <f t="shared" si="75"/>
        <v>2,</v>
      </c>
      <c r="Q773" s="25" t="str">
        <f t="shared" si="76"/>
        <v>9</v>
      </c>
      <c r="R773" s="26">
        <f t="shared" si="77"/>
        <v>129</v>
      </c>
      <c r="S773" s="26">
        <f t="shared" si="78"/>
        <v>2.15</v>
      </c>
    </row>
    <row r="774" spans="1:19" hidden="1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27">
        <v>3.05</v>
      </c>
      <c r="L774" t="s">
        <v>155</v>
      </c>
      <c r="M774" t="s">
        <v>156</v>
      </c>
      <c r="N774" t="s">
        <v>154</v>
      </c>
      <c r="O774" s="24">
        <f t="shared" si="74"/>
        <v>4</v>
      </c>
      <c r="P774" s="25" t="str">
        <f t="shared" si="75"/>
        <v>3,</v>
      </c>
      <c r="Q774" s="25" t="str">
        <f t="shared" si="76"/>
        <v>05</v>
      </c>
      <c r="R774" s="26">
        <f t="shared" si="77"/>
        <v>185</v>
      </c>
      <c r="S774" s="26">
        <f t="shared" si="78"/>
        <v>3.0833333333333335</v>
      </c>
    </row>
    <row r="775" spans="1:19" hidden="1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27">
        <v>6.12</v>
      </c>
      <c r="L775" t="s">
        <v>19</v>
      </c>
      <c r="M775" t="s">
        <v>20</v>
      </c>
      <c r="N775" t="s">
        <v>21</v>
      </c>
      <c r="O775" s="24">
        <f t="shared" si="74"/>
        <v>4</v>
      </c>
      <c r="P775" s="25" t="str">
        <f t="shared" si="75"/>
        <v>6,</v>
      </c>
      <c r="Q775" s="25" t="str">
        <f t="shared" si="76"/>
        <v>12</v>
      </c>
      <c r="R775" s="26">
        <f t="shared" si="77"/>
        <v>372</v>
      </c>
      <c r="S775" s="26">
        <f t="shared" si="78"/>
        <v>6.2</v>
      </c>
    </row>
    <row r="776" spans="1:19" hidden="1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27">
        <v>5.35</v>
      </c>
      <c r="L776" t="s">
        <v>128</v>
      </c>
      <c r="M776" t="s">
        <v>129</v>
      </c>
      <c r="N776" t="s">
        <v>130</v>
      </c>
      <c r="O776" s="24">
        <f t="shared" si="74"/>
        <v>4</v>
      </c>
      <c r="P776" s="25" t="str">
        <f t="shared" si="75"/>
        <v>5,</v>
      </c>
      <c r="Q776" s="25" t="str">
        <f t="shared" si="76"/>
        <v>35</v>
      </c>
      <c r="R776" s="26">
        <f t="shared" si="77"/>
        <v>335</v>
      </c>
      <c r="S776" s="26">
        <f t="shared" si="78"/>
        <v>5.583333333333333</v>
      </c>
    </row>
    <row r="777" spans="1:19" hidden="1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27">
        <v>1</v>
      </c>
      <c r="L777" t="s">
        <v>286</v>
      </c>
      <c r="M777" t="s">
        <v>287</v>
      </c>
      <c r="N777" t="s">
        <v>130</v>
      </c>
      <c r="O777" s="24">
        <f t="shared" si="74"/>
        <v>1</v>
      </c>
      <c r="P777" s="25" t="str">
        <f t="shared" si="75"/>
        <v>1</v>
      </c>
      <c r="Q777" s="25">
        <f t="shared" si="76"/>
        <v>0</v>
      </c>
      <c r="R777" s="26">
        <f t="shared" si="77"/>
        <v>60</v>
      </c>
      <c r="S777" s="26">
        <f t="shared" si="78"/>
        <v>1</v>
      </c>
    </row>
    <row r="778" spans="1:19" hidden="1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27">
        <v>13.25</v>
      </c>
      <c r="L778" t="s">
        <v>25</v>
      </c>
      <c r="M778" t="s">
        <v>26</v>
      </c>
      <c r="N778" t="s">
        <v>27</v>
      </c>
      <c r="O778" s="24">
        <f t="shared" si="74"/>
        <v>5</v>
      </c>
      <c r="P778" s="25" t="str">
        <f t="shared" si="75"/>
        <v>13</v>
      </c>
      <c r="Q778" s="25" t="str">
        <f t="shared" si="76"/>
        <v>,25</v>
      </c>
      <c r="R778" s="26">
        <f t="shared" si="77"/>
        <v>780.25</v>
      </c>
      <c r="S778" s="26">
        <f t="shared" si="78"/>
        <v>13.004166666666666</v>
      </c>
    </row>
    <row r="779" spans="1:19" hidden="1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27">
        <v>0.9</v>
      </c>
      <c r="L779" t="s">
        <v>305</v>
      </c>
      <c r="M779" t="s">
        <v>306</v>
      </c>
      <c r="N779" t="s">
        <v>27</v>
      </c>
      <c r="O779" s="24">
        <f t="shared" si="74"/>
        <v>3</v>
      </c>
      <c r="P779" s="25" t="str">
        <f t="shared" si="75"/>
        <v>0,</v>
      </c>
      <c r="Q779" s="25" t="str">
        <f t="shared" si="76"/>
        <v>9</v>
      </c>
      <c r="R779" s="26">
        <f t="shared" si="77"/>
        <v>9</v>
      </c>
      <c r="S779" s="26">
        <f t="shared" si="78"/>
        <v>0.15</v>
      </c>
    </row>
    <row r="780" spans="1:19" hidden="1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27">
        <v>2.2000000000000002</v>
      </c>
      <c r="L780" t="s">
        <v>116</v>
      </c>
      <c r="M780" t="s">
        <v>117</v>
      </c>
      <c r="N780" t="s">
        <v>118</v>
      </c>
      <c r="O780" s="24">
        <f t="shared" si="74"/>
        <v>3</v>
      </c>
      <c r="P780" s="25" t="str">
        <f t="shared" si="75"/>
        <v>2,</v>
      </c>
      <c r="Q780" s="25" t="str">
        <f t="shared" si="76"/>
        <v>2</v>
      </c>
      <c r="R780" s="26">
        <f t="shared" si="77"/>
        <v>122</v>
      </c>
      <c r="S780" s="26">
        <f t="shared" si="78"/>
        <v>2.0333333333333332</v>
      </c>
    </row>
    <row r="781" spans="1:19" hidden="1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27">
        <v>5.85</v>
      </c>
      <c r="L781" t="s">
        <v>63</v>
      </c>
      <c r="M781" t="s">
        <v>64</v>
      </c>
      <c r="N781" t="s">
        <v>27</v>
      </c>
      <c r="O781" s="24">
        <f t="shared" si="74"/>
        <v>4</v>
      </c>
      <c r="P781" s="25" t="str">
        <f t="shared" si="75"/>
        <v>5,</v>
      </c>
      <c r="Q781" s="25" t="str">
        <f t="shared" si="76"/>
        <v>85</v>
      </c>
      <c r="R781" s="26">
        <f t="shared" si="77"/>
        <v>385</v>
      </c>
      <c r="S781" s="26">
        <f t="shared" si="78"/>
        <v>6.416666666666667</v>
      </c>
    </row>
    <row r="782" spans="1:19" hidden="1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27">
        <v>1.05</v>
      </c>
      <c r="L782" t="s">
        <v>45</v>
      </c>
      <c r="M782" t="s">
        <v>46</v>
      </c>
      <c r="N782" t="s">
        <v>41</v>
      </c>
      <c r="O782" s="24">
        <f t="shared" si="74"/>
        <v>4</v>
      </c>
      <c r="P782" s="25" t="str">
        <f t="shared" si="75"/>
        <v>1,</v>
      </c>
      <c r="Q782" s="25" t="str">
        <f t="shared" si="76"/>
        <v>05</v>
      </c>
      <c r="R782" s="26">
        <f t="shared" si="77"/>
        <v>65</v>
      </c>
      <c r="S782" s="26">
        <f t="shared" si="78"/>
        <v>1.0833333333333333</v>
      </c>
    </row>
    <row r="783" spans="1:19" hidden="1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27">
        <v>1.7</v>
      </c>
      <c r="L783" t="s">
        <v>307</v>
      </c>
      <c r="M783" t="s">
        <v>308</v>
      </c>
      <c r="N783" t="s">
        <v>204</v>
      </c>
      <c r="O783" s="24">
        <f t="shared" si="74"/>
        <v>3</v>
      </c>
      <c r="P783" s="25" t="str">
        <f t="shared" si="75"/>
        <v>1,</v>
      </c>
      <c r="Q783" s="25" t="str">
        <f t="shared" si="76"/>
        <v>7</v>
      </c>
      <c r="R783" s="26">
        <f t="shared" si="77"/>
        <v>67</v>
      </c>
      <c r="S783" s="26">
        <f t="shared" si="78"/>
        <v>1.1166666666666667</v>
      </c>
    </row>
    <row r="784" spans="1:19" hidden="1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27">
        <v>1.4</v>
      </c>
      <c r="L784" t="s">
        <v>119</v>
      </c>
      <c r="M784" t="s">
        <v>120</v>
      </c>
      <c r="N784" t="s">
        <v>36</v>
      </c>
      <c r="O784" s="24">
        <f t="shared" si="74"/>
        <v>3</v>
      </c>
      <c r="P784" s="25" t="str">
        <f t="shared" si="75"/>
        <v>1,</v>
      </c>
      <c r="Q784" s="25" t="str">
        <f t="shared" si="76"/>
        <v>4</v>
      </c>
      <c r="R784" s="26">
        <f t="shared" si="77"/>
        <v>64</v>
      </c>
      <c r="S784" s="26">
        <f t="shared" si="78"/>
        <v>1.0666666666666667</v>
      </c>
    </row>
    <row r="785" spans="1:19" hidden="1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27">
        <v>7.32</v>
      </c>
      <c r="L785" t="s">
        <v>22</v>
      </c>
      <c r="M785" t="s">
        <v>23</v>
      </c>
      <c r="N785" t="s">
        <v>24</v>
      </c>
      <c r="O785" s="24">
        <f t="shared" si="74"/>
        <v>4</v>
      </c>
      <c r="P785" s="25" t="str">
        <f t="shared" si="75"/>
        <v>7,</v>
      </c>
      <c r="Q785" s="25" t="str">
        <f t="shared" si="76"/>
        <v>32</v>
      </c>
      <c r="R785" s="26">
        <f t="shared" si="77"/>
        <v>452</v>
      </c>
      <c r="S785" s="26">
        <f t="shared" si="78"/>
        <v>7.5333333333333332</v>
      </c>
    </row>
    <row r="786" spans="1:19" hidden="1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27">
        <v>25.55</v>
      </c>
      <c r="L786" t="s">
        <v>190</v>
      </c>
      <c r="M786" t="s">
        <v>191</v>
      </c>
      <c r="N786" t="s">
        <v>186</v>
      </c>
      <c r="O786" s="24">
        <f t="shared" si="74"/>
        <v>5</v>
      </c>
      <c r="P786" s="25" t="str">
        <f t="shared" si="75"/>
        <v>25</v>
      </c>
      <c r="Q786" s="25" t="str">
        <f t="shared" si="76"/>
        <v>,55</v>
      </c>
      <c r="R786" s="26">
        <f t="shared" si="77"/>
        <v>1500.55</v>
      </c>
      <c r="S786" s="26">
        <f t="shared" si="78"/>
        <v>25.009166666666665</v>
      </c>
    </row>
    <row r="787" spans="1:19" hidden="1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27">
        <v>1</v>
      </c>
      <c r="L787" t="s">
        <v>249</v>
      </c>
      <c r="M787" t="s">
        <v>250</v>
      </c>
      <c r="N787" t="s">
        <v>186</v>
      </c>
      <c r="O787" s="24">
        <f t="shared" si="74"/>
        <v>1</v>
      </c>
      <c r="P787" s="25" t="str">
        <f t="shared" si="75"/>
        <v>1</v>
      </c>
      <c r="Q787" s="25">
        <f t="shared" si="76"/>
        <v>0</v>
      </c>
      <c r="R787" s="26">
        <f t="shared" si="77"/>
        <v>60</v>
      </c>
      <c r="S787" s="26">
        <f t="shared" si="78"/>
        <v>1</v>
      </c>
    </row>
    <row r="788" spans="1:19" hidden="1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27">
        <v>0.5</v>
      </c>
      <c r="L788" t="s">
        <v>184</v>
      </c>
      <c r="M788" t="s">
        <v>185</v>
      </c>
      <c r="N788" t="s">
        <v>186</v>
      </c>
      <c r="O788" s="24">
        <f t="shared" si="74"/>
        <v>3</v>
      </c>
      <c r="P788" s="25" t="str">
        <f t="shared" si="75"/>
        <v>0,</v>
      </c>
      <c r="Q788" s="25" t="str">
        <f t="shared" si="76"/>
        <v>5</v>
      </c>
      <c r="R788" s="26">
        <f t="shared" si="77"/>
        <v>5</v>
      </c>
      <c r="S788" s="26">
        <f t="shared" si="78"/>
        <v>8.3333333333333329E-2</v>
      </c>
    </row>
    <row r="789" spans="1:19" hidden="1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27">
        <v>19.88</v>
      </c>
      <c r="L789" t="s">
        <v>167</v>
      </c>
      <c r="M789" t="s">
        <v>168</v>
      </c>
      <c r="N789" t="s">
        <v>169</v>
      </c>
      <c r="O789" s="24">
        <f t="shared" si="74"/>
        <v>5</v>
      </c>
      <c r="P789" s="25" t="str">
        <f t="shared" si="75"/>
        <v>19</v>
      </c>
      <c r="Q789" s="25" t="str">
        <f t="shared" si="76"/>
        <v>,88</v>
      </c>
      <c r="R789" s="26">
        <f t="shared" si="77"/>
        <v>1140.8800000000001</v>
      </c>
      <c r="S789" s="26">
        <f t="shared" si="78"/>
        <v>19.014666666666667</v>
      </c>
    </row>
    <row r="790" spans="1:19" hidden="1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27">
        <v>2.5</v>
      </c>
      <c r="L790" t="s">
        <v>194</v>
      </c>
      <c r="M790" t="s">
        <v>195</v>
      </c>
      <c r="N790" t="s">
        <v>169</v>
      </c>
      <c r="O790" s="24">
        <f t="shared" si="74"/>
        <v>3</v>
      </c>
      <c r="P790" s="25" t="str">
        <f t="shared" si="75"/>
        <v>2,</v>
      </c>
      <c r="Q790" s="25" t="str">
        <f t="shared" si="76"/>
        <v>5</v>
      </c>
      <c r="R790" s="26">
        <f t="shared" si="77"/>
        <v>125</v>
      </c>
      <c r="S790" s="26">
        <f t="shared" si="78"/>
        <v>2.0833333333333335</v>
      </c>
    </row>
    <row r="791" spans="1:19" hidden="1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27">
        <v>3.3</v>
      </c>
      <c r="L791" t="s">
        <v>219</v>
      </c>
      <c r="M791" t="s">
        <v>220</v>
      </c>
      <c r="N791" t="s">
        <v>169</v>
      </c>
      <c r="O791" s="24">
        <f t="shared" si="74"/>
        <v>3</v>
      </c>
      <c r="P791" s="25" t="str">
        <f t="shared" si="75"/>
        <v>3,</v>
      </c>
      <c r="Q791" s="25" t="str">
        <f t="shared" si="76"/>
        <v>3</v>
      </c>
      <c r="R791" s="26">
        <f t="shared" si="77"/>
        <v>183</v>
      </c>
      <c r="S791" s="26">
        <f t="shared" si="78"/>
        <v>3.05</v>
      </c>
    </row>
    <row r="792" spans="1:19" hidden="1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27">
        <v>2.0499999999999998</v>
      </c>
      <c r="L792" t="s">
        <v>221</v>
      </c>
      <c r="M792" t="s">
        <v>222</v>
      </c>
      <c r="N792" t="s">
        <v>223</v>
      </c>
      <c r="O792" s="24">
        <f t="shared" si="74"/>
        <v>4</v>
      </c>
      <c r="P792" s="25" t="str">
        <f t="shared" si="75"/>
        <v>2,</v>
      </c>
      <c r="Q792" s="25" t="str">
        <f t="shared" si="76"/>
        <v>05</v>
      </c>
      <c r="R792" s="26">
        <f t="shared" si="77"/>
        <v>125</v>
      </c>
      <c r="S792" s="26">
        <f t="shared" si="78"/>
        <v>2.0833333333333335</v>
      </c>
    </row>
    <row r="793" spans="1:19" hidden="1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27">
        <v>1.45</v>
      </c>
      <c r="L793" t="s">
        <v>224</v>
      </c>
      <c r="M793" t="s">
        <v>225</v>
      </c>
      <c r="N793" t="s">
        <v>223</v>
      </c>
      <c r="O793" s="24">
        <f t="shared" si="74"/>
        <v>4</v>
      </c>
      <c r="P793" s="25" t="str">
        <f t="shared" si="75"/>
        <v>1,</v>
      </c>
      <c r="Q793" s="25" t="str">
        <f t="shared" si="76"/>
        <v>45</v>
      </c>
      <c r="R793" s="26">
        <f t="shared" si="77"/>
        <v>105</v>
      </c>
      <c r="S793" s="26">
        <f t="shared" si="78"/>
        <v>1.75</v>
      </c>
    </row>
    <row r="794" spans="1:19" hidden="1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27">
        <v>3.7</v>
      </c>
      <c r="L794" t="s">
        <v>134</v>
      </c>
      <c r="M794" t="s">
        <v>135</v>
      </c>
      <c r="N794" t="s">
        <v>136</v>
      </c>
      <c r="O794" s="24">
        <f t="shared" si="74"/>
        <v>3</v>
      </c>
      <c r="P794" s="25" t="str">
        <f t="shared" si="75"/>
        <v>3,</v>
      </c>
      <c r="Q794" s="25" t="str">
        <f t="shared" si="76"/>
        <v>7</v>
      </c>
      <c r="R794" s="26">
        <f t="shared" si="77"/>
        <v>187</v>
      </c>
      <c r="S794" s="26">
        <f t="shared" si="78"/>
        <v>3.1166666666666667</v>
      </c>
    </row>
    <row r="795" spans="1:19" hidden="1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27">
        <v>1</v>
      </c>
      <c r="L795" t="s">
        <v>137</v>
      </c>
      <c r="M795" t="s">
        <v>138</v>
      </c>
      <c r="N795" t="s">
        <v>139</v>
      </c>
      <c r="O795" s="24">
        <f t="shared" si="74"/>
        <v>1</v>
      </c>
      <c r="P795" s="25" t="str">
        <f t="shared" si="75"/>
        <v>1</v>
      </c>
      <c r="Q795" s="25">
        <f t="shared" si="76"/>
        <v>0</v>
      </c>
      <c r="R795" s="26">
        <f t="shared" si="77"/>
        <v>60</v>
      </c>
      <c r="S795" s="26">
        <f t="shared" si="78"/>
        <v>1</v>
      </c>
    </row>
    <row r="796" spans="1:19" hidden="1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27">
        <v>1.3</v>
      </c>
      <c r="L796" t="s">
        <v>162</v>
      </c>
      <c r="M796" t="s">
        <v>163</v>
      </c>
      <c r="N796" t="s">
        <v>139</v>
      </c>
      <c r="O796" s="24">
        <f t="shared" si="74"/>
        <v>3</v>
      </c>
      <c r="P796" s="25" t="str">
        <f t="shared" si="75"/>
        <v>1,</v>
      </c>
      <c r="Q796" s="25" t="str">
        <f t="shared" si="76"/>
        <v>3</v>
      </c>
      <c r="R796" s="26">
        <f t="shared" si="77"/>
        <v>63</v>
      </c>
      <c r="S796" s="26">
        <f t="shared" si="78"/>
        <v>1.05</v>
      </c>
    </row>
    <row r="797" spans="1:19" hidden="1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27">
        <v>1.26</v>
      </c>
      <c r="L797" t="s">
        <v>174</v>
      </c>
      <c r="M797" t="s">
        <v>175</v>
      </c>
      <c r="N797" t="s">
        <v>139</v>
      </c>
      <c r="O797" s="24">
        <f t="shared" si="74"/>
        <v>4</v>
      </c>
      <c r="P797" s="25" t="str">
        <f t="shared" si="75"/>
        <v>1,</v>
      </c>
      <c r="Q797" s="25" t="str">
        <f t="shared" si="76"/>
        <v>26</v>
      </c>
      <c r="R797" s="26">
        <f t="shared" si="77"/>
        <v>86</v>
      </c>
      <c r="S797" s="26">
        <f t="shared" si="78"/>
        <v>1.4333333333333333</v>
      </c>
    </row>
    <row r="798" spans="1:19" hidden="1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27">
        <v>6.3</v>
      </c>
      <c r="L798" t="s">
        <v>299</v>
      </c>
      <c r="M798" t="s">
        <v>300</v>
      </c>
      <c r="N798" t="s">
        <v>301</v>
      </c>
      <c r="O798" s="24">
        <f t="shared" si="74"/>
        <v>3</v>
      </c>
      <c r="P798" s="25" t="str">
        <f t="shared" si="75"/>
        <v>6,</v>
      </c>
      <c r="Q798" s="25" t="str">
        <f t="shared" si="76"/>
        <v>3</v>
      </c>
      <c r="R798" s="26">
        <f t="shared" si="77"/>
        <v>363</v>
      </c>
      <c r="S798" s="26">
        <f t="shared" si="78"/>
        <v>6.05</v>
      </c>
    </row>
    <row r="799" spans="1:19" hidden="1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27">
        <v>1.4</v>
      </c>
      <c r="L799" t="s">
        <v>208</v>
      </c>
      <c r="M799" t="s">
        <v>209</v>
      </c>
      <c r="N799" t="s">
        <v>154</v>
      </c>
      <c r="O799" s="24">
        <f t="shared" si="74"/>
        <v>3</v>
      </c>
      <c r="P799" s="25" t="str">
        <f t="shared" si="75"/>
        <v>1,</v>
      </c>
      <c r="Q799" s="25" t="str">
        <f t="shared" si="76"/>
        <v>4</v>
      </c>
      <c r="R799" s="26">
        <f t="shared" si="77"/>
        <v>64</v>
      </c>
      <c r="S799" s="26">
        <f t="shared" si="78"/>
        <v>1.0666666666666667</v>
      </c>
    </row>
    <row r="800" spans="1:19" hidden="1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27">
        <v>0.5</v>
      </c>
      <c r="L800" t="s">
        <v>155</v>
      </c>
      <c r="M800" t="s">
        <v>156</v>
      </c>
      <c r="N800" t="s">
        <v>154</v>
      </c>
      <c r="O800" s="24">
        <f t="shared" si="74"/>
        <v>3</v>
      </c>
      <c r="P800" s="25" t="str">
        <f t="shared" si="75"/>
        <v>0,</v>
      </c>
      <c r="Q800" s="25" t="str">
        <f t="shared" si="76"/>
        <v>5</v>
      </c>
      <c r="R800" s="26">
        <f t="shared" si="77"/>
        <v>5</v>
      </c>
      <c r="S800" s="26">
        <f t="shared" si="78"/>
        <v>8.3333333333333329E-2</v>
      </c>
    </row>
    <row r="801" spans="1:19" hidden="1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27">
        <v>14.02</v>
      </c>
      <c r="L801" t="s">
        <v>22</v>
      </c>
      <c r="M801" t="s">
        <v>23</v>
      </c>
      <c r="N801" t="s">
        <v>24</v>
      </c>
      <c r="O801" s="24">
        <f t="shared" si="74"/>
        <v>5</v>
      </c>
      <c r="P801" s="25" t="str">
        <f t="shared" si="75"/>
        <v>14</v>
      </c>
      <c r="Q801" s="25" t="str">
        <f t="shared" si="76"/>
        <v>,02</v>
      </c>
      <c r="R801" s="26">
        <f t="shared" si="77"/>
        <v>840.02</v>
      </c>
      <c r="S801" s="26">
        <f t="shared" si="78"/>
        <v>14.000333333333334</v>
      </c>
    </row>
    <row r="802" spans="1:19" hidden="1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27">
        <v>0.9</v>
      </c>
      <c r="L802" t="s">
        <v>128</v>
      </c>
      <c r="M802" t="s">
        <v>129</v>
      </c>
      <c r="N802" t="s">
        <v>130</v>
      </c>
      <c r="O802" s="24">
        <f t="shared" si="74"/>
        <v>3</v>
      </c>
      <c r="P802" s="25" t="str">
        <f t="shared" si="75"/>
        <v>0,</v>
      </c>
      <c r="Q802" s="25" t="str">
        <f t="shared" si="76"/>
        <v>9</v>
      </c>
      <c r="R802" s="26">
        <f t="shared" si="77"/>
        <v>9</v>
      </c>
      <c r="S802" s="26">
        <f t="shared" si="78"/>
        <v>0.15</v>
      </c>
    </row>
    <row r="803" spans="1:19" hidden="1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27">
        <v>0.5</v>
      </c>
      <c r="L803" t="s">
        <v>303</v>
      </c>
      <c r="M803" t="s">
        <v>304</v>
      </c>
      <c r="N803" t="s">
        <v>130</v>
      </c>
      <c r="O803" s="24">
        <f t="shared" si="74"/>
        <v>3</v>
      </c>
      <c r="P803" s="25" t="str">
        <f t="shared" si="75"/>
        <v>0,</v>
      </c>
      <c r="Q803" s="25" t="str">
        <f t="shared" si="76"/>
        <v>5</v>
      </c>
      <c r="R803" s="26">
        <f t="shared" si="77"/>
        <v>5</v>
      </c>
      <c r="S803" s="26">
        <f t="shared" si="78"/>
        <v>8.3333333333333329E-2</v>
      </c>
    </row>
    <row r="804" spans="1:19" hidden="1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27">
        <v>11.24</v>
      </c>
      <c r="L804" t="s">
        <v>190</v>
      </c>
      <c r="M804" t="s">
        <v>191</v>
      </c>
      <c r="N804" t="s">
        <v>186</v>
      </c>
      <c r="O804" s="24">
        <f t="shared" si="74"/>
        <v>5</v>
      </c>
      <c r="P804" s="25" t="str">
        <f t="shared" si="75"/>
        <v>11</v>
      </c>
      <c r="Q804" s="25" t="str">
        <f t="shared" si="76"/>
        <v>,24</v>
      </c>
      <c r="R804" s="26">
        <f t="shared" si="77"/>
        <v>660.24</v>
      </c>
      <c r="S804" s="26">
        <f t="shared" si="78"/>
        <v>11.004</v>
      </c>
    </row>
    <row r="805" spans="1:19" hidden="1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27">
        <v>6.35</v>
      </c>
      <c r="L805" t="s">
        <v>25</v>
      </c>
      <c r="M805" t="s">
        <v>26</v>
      </c>
      <c r="N805" t="s">
        <v>27</v>
      </c>
      <c r="O805" s="24">
        <f t="shared" si="74"/>
        <v>4</v>
      </c>
      <c r="P805" s="25" t="str">
        <f t="shared" si="75"/>
        <v>6,</v>
      </c>
      <c r="Q805" s="25" t="str">
        <f t="shared" si="76"/>
        <v>35</v>
      </c>
      <c r="R805" s="26">
        <f t="shared" si="77"/>
        <v>395</v>
      </c>
      <c r="S805" s="26">
        <f t="shared" si="78"/>
        <v>6.583333333333333</v>
      </c>
    </row>
    <row r="806" spans="1:19" hidden="1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27">
        <v>0.4</v>
      </c>
      <c r="L806" t="s">
        <v>309</v>
      </c>
      <c r="M806" t="s">
        <v>310</v>
      </c>
      <c r="N806" t="s">
        <v>123</v>
      </c>
      <c r="O806" s="24">
        <f t="shared" si="74"/>
        <v>3</v>
      </c>
      <c r="P806" s="25" t="str">
        <f t="shared" si="75"/>
        <v>0,</v>
      </c>
      <c r="Q806" s="25" t="str">
        <f t="shared" si="76"/>
        <v>4</v>
      </c>
      <c r="R806" s="26">
        <f t="shared" si="77"/>
        <v>4</v>
      </c>
      <c r="S806" s="26">
        <f t="shared" si="78"/>
        <v>6.6666666666666666E-2</v>
      </c>
    </row>
    <row r="807" spans="1:19" hidden="1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27">
        <v>1.05</v>
      </c>
      <c r="L807" t="s">
        <v>63</v>
      </c>
      <c r="M807" t="s">
        <v>64</v>
      </c>
      <c r="N807" t="s">
        <v>27</v>
      </c>
      <c r="O807" s="24">
        <f t="shared" si="74"/>
        <v>4</v>
      </c>
      <c r="P807" s="25" t="str">
        <f t="shared" si="75"/>
        <v>1,</v>
      </c>
      <c r="Q807" s="25" t="str">
        <f t="shared" si="76"/>
        <v>05</v>
      </c>
      <c r="R807" s="26">
        <f t="shared" si="77"/>
        <v>65</v>
      </c>
      <c r="S807" s="26">
        <f t="shared" si="78"/>
        <v>1.0833333333333333</v>
      </c>
    </row>
    <row r="808" spans="1:19" hidden="1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27">
        <v>0.45</v>
      </c>
      <c r="L808" t="s">
        <v>307</v>
      </c>
      <c r="M808" t="s">
        <v>308</v>
      </c>
      <c r="N808" t="s">
        <v>204</v>
      </c>
      <c r="O808" s="24">
        <f t="shared" si="74"/>
        <v>4</v>
      </c>
      <c r="P808" s="25" t="str">
        <f t="shared" si="75"/>
        <v>0,</v>
      </c>
      <c r="Q808" s="25" t="str">
        <f t="shared" si="76"/>
        <v>45</v>
      </c>
      <c r="R808" s="26">
        <f t="shared" si="77"/>
        <v>45</v>
      </c>
      <c r="S808" s="26">
        <f t="shared" si="78"/>
        <v>0.75</v>
      </c>
    </row>
    <row r="809" spans="1:19" hidden="1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27">
        <v>7.05</v>
      </c>
      <c r="L809" t="s">
        <v>311</v>
      </c>
      <c r="M809" t="s">
        <v>312</v>
      </c>
      <c r="N809" t="s">
        <v>204</v>
      </c>
      <c r="O809" s="24">
        <f t="shared" si="74"/>
        <v>4</v>
      </c>
      <c r="P809" s="25" t="str">
        <f t="shared" si="75"/>
        <v>7,</v>
      </c>
      <c r="Q809" s="25" t="str">
        <f t="shared" si="76"/>
        <v>05</v>
      </c>
      <c r="R809" s="26">
        <f t="shared" si="77"/>
        <v>425</v>
      </c>
      <c r="S809" s="26">
        <f t="shared" si="78"/>
        <v>7.083333333333333</v>
      </c>
    </row>
    <row r="810" spans="1:19" hidden="1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27">
        <v>8.56</v>
      </c>
      <c r="L810" t="s">
        <v>167</v>
      </c>
      <c r="M810" t="s">
        <v>168</v>
      </c>
      <c r="N810" t="s">
        <v>169</v>
      </c>
      <c r="O810" s="24">
        <f t="shared" si="74"/>
        <v>4</v>
      </c>
      <c r="P810" s="25" t="str">
        <f t="shared" si="75"/>
        <v>8,</v>
      </c>
      <c r="Q810" s="25" t="str">
        <f t="shared" si="76"/>
        <v>56</v>
      </c>
      <c r="R810" s="26">
        <f t="shared" si="77"/>
        <v>536</v>
      </c>
      <c r="S810" s="26">
        <f t="shared" si="78"/>
        <v>8.9333333333333336</v>
      </c>
    </row>
    <row r="811" spans="1:19" hidden="1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27">
        <v>2.25</v>
      </c>
      <c r="L811" t="s">
        <v>194</v>
      </c>
      <c r="M811" t="s">
        <v>195</v>
      </c>
      <c r="N811" t="s">
        <v>169</v>
      </c>
      <c r="O811" s="24">
        <f t="shared" si="74"/>
        <v>4</v>
      </c>
      <c r="P811" s="25" t="str">
        <f t="shared" si="75"/>
        <v>2,</v>
      </c>
      <c r="Q811" s="25" t="str">
        <f t="shared" si="76"/>
        <v>25</v>
      </c>
      <c r="R811" s="26">
        <f t="shared" si="77"/>
        <v>145</v>
      </c>
      <c r="S811" s="26">
        <f t="shared" si="78"/>
        <v>2.4166666666666665</v>
      </c>
    </row>
    <row r="812" spans="1:19" hidden="1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27">
        <v>3.65</v>
      </c>
      <c r="L812" t="s">
        <v>221</v>
      </c>
      <c r="M812" t="s">
        <v>222</v>
      </c>
      <c r="N812" t="s">
        <v>223</v>
      </c>
      <c r="O812" s="24">
        <f t="shared" si="74"/>
        <v>4</v>
      </c>
      <c r="P812" s="25" t="str">
        <f t="shared" si="75"/>
        <v>3,</v>
      </c>
      <c r="Q812" s="25" t="str">
        <f t="shared" si="76"/>
        <v>65</v>
      </c>
      <c r="R812" s="26">
        <f t="shared" si="77"/>
        <v>245</v>
      </c>
      <c r="S812" s="26">
        <f t="shared" si="78"/>
        <v>4.083333333333333</v>
      </c>
    </row>
    <row r="813" spans="1:19" hidden="1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27">
        <v>6.72</v>
      </c>
      <c r="L813" t="s">
        <v>134</v>
      </c>
      <c r="M813" t="s">
        <v>135</v>
      </c>
      <c r="N813" t="s">
        <v>136</v>
      </c>
      <c r="O813" s="24">
        <f t="shared" si="74"/>
        <v>4</v>
      </c>
      <c r="P813" s="25" t="str">
        <f t="shared" si="75"/>
        <v>6,</v>
      </c>
      <c r="Q813" s="25" t="str">
        <f t="shared" si="76"/>
        <v>72</v>
      </c>
      <c r="R813" s="26">
        <f t="shared" si="77"/>
        <v>432</v>
      </c>
      <c r="S813" s="26">
        <f t="shared" si="78"/>
        <v>7.2</v>
      </c>
    </row>
    <row r="814" spans="1:19" hidden="1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27">
        <v>0.25</v>
      </c>
      <c r="L814" t="s">
        <v>208</v>
      </c>
      <c r="M814" t="s">
        <v>209</v>
      </c>
      <c r="N814" t="s">
        <v>154</v>
      </c>
      <c r="O814" s="24">
        <f t="shared" si="74"/>
        <v>4</v>
      </c>
      <c r="P814" s="25" t="str">
        <f t="shared" si="75"/>
        <v>0,</v>
      </c>
      <c r="Q814" s="25" t="str">
        <f t="shared" si="76"/>
        <v>25</v>
      </c>
      <c r="R814" s="26">
        <f t="shared" si="77"/>
        <v>25</v>
      </c>
      <c r="S814" s="26">
        <f t="shared" si="78"/>
        <v>0.41666666666666669</v>
      </c>
    </row>
    <row r="815" spans="1:19" hidden="1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27">
        <v>1.7</v>
      </c>
      <c r="L815" t="s">
        <v>152</v>
      </c>
      <c r="M815" t="s">
        <v>153</v>
      </c>
      <c r="N815" t="s">
        <v>154</v>
      </c>
      <c r="O815" s="24">
        <f t="shared" si="74"/>
        <v>3</v>
      </c>
      <c r="P815" s="25" t="str">
        <f t="shared" si="75"/>
        <v>1,</v>
      </c>
      <c r="Q815" s="25" t="str">
        <f t="shared" si="76"/>
        <v>7</v>
      </c>
      <c r="R815" s="26">
        <f t="shared" si="77"/>
        <v>67</v>
      </c>
      <c r="S815" s="26">
        <f t="shared" si="78"/>
        <v>1.1166666666666667</v>
      </c>
    </row>
    <row r="816" spans="1:19" hidden="1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27">
        <v>1.3</v>
      </c>
      <c r="L816" t="s">
        <v>313</v>
      </c>
      <c r="M816" t="s">
        <v>314</v>
      </c>
      <c r="N816" t="s">
        <v>154</v>
      </c>
      <c r="O816" s="24">
        <f t="shared" si="74"/>
        <v>3</v>
      </c>
      <c r="P816" s="25" t="str">
        <f t="shared" si="75"/>
        <v>1,</v>
      </c>
      <c r="Q816" s="25" t="str">
        <f t="shared" si="76"/>
        <v>3</v>
      </c>
      <c r="R816" s="26">
        <f t="shared" si="77"/>
        <v>63</v>
      </c>
      <c r="S816" s="26">
        <f t="shared" si="78"/>
        <v>1.05</v>
      </c>
    </row>
    <row r="817" spans="1:19" hidden="1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27">
        <v>1.35</v>
      </c>
      <c r="L817" t="s">
        <v>155</v>
      </c>
      <c r="M817" t="s">
        <v>156</v>
      </c>
      <c r="N817" t="s">
        <v>154</v>
      </c>
      <c r="O817" s="24">
        <f t="shared" si="74"/>
        <v>4</v>
      </c>
      <c r="P817" s="25" t="str">
        <f t="shared" si="75"/>
        <v>1,</v>
      </c>
      <c r="Q817" s="25" t="str">
        <f t="shared" si="76"/>
        <v>35</v>
      </c>
      <c r="R817" s="26">
        <f t="shared" si="77"/>
        <v>95</v>
      </c>
      <c r="S817" s="26">
        <f t="shared" si="78"/>
        <v>1.5833333333333333</v>
      </c>
    </row>
    <row r="818" spans="1:19" hidden="1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27">
        <v>8.6</v>
      </c>
      <c r="L818" t="s">
        <v>22</v>
      </c>
      <c r="M818" t="s">
        <v>23</v>
      </c>
      <c r="N818" t="s">
        <v>24</v>
      </c>
      <c r="O818" s="24">
        <f t="shared" si="74"/>
        <v>3</v>
      </c>
      <c r="P818" s="25" t="str">
        <f t="shared" si="75"/>
        <v>8,</v>
      </c>
      <c r="Q818" s="25" t="str">
        <f t="shared" si="76"/>
        <v>6</v>
      </c>
      <c r="R818" s="26">
        <f t="shared" si="77"/>
        <v>486</v>
      </c>
      <c r="S818" s="26">
        <f t="shared" si="78"/>
        <v>8.1</v>
      </c>
    </row>
    <row r="819" spans="1:19" hidden="1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27">
        <v>2.85</v>
      </c>
      <c r="L819" t="s">
        <v>128</v>
      </c>
      <c r="M819" t="s">
        <v>129</v>
      </c>
      <c r="N819" t="s">
        <v>130</v>
      </c>
      <c r="O819" s="24">
        <f t="shared" si="74"/>
        <v>4</v>
      </c>
      <c r="P819" s="25" t="str">
        <f t="shared" si="75"/>
        <v>2,</v>
      </c>
      <c r="Q819" s="25" t="str">
        <f t="shared" si="76"/>
        <v>85</v>
      </c>
      <c r="R819" s="26">
        <f t="shared" si="77"/>
        <v>205</v>
      </c>
      <c r="S819" s="26">
        <f t="shared" si="78"/>
        <v>3.4166666666666665</v>
      </c>
    </row>
    <row r="820" spans="1:19" hidden="1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27">
        <v>0.4</v>
      </c>
      <c r="L820" t="s">
        <v>158</v>
      </c>
      <c r="M820" t="s">
        <v>159</v>
      </c>
      <c r="N820" t="s">
        <v>130</v>
      </c>
      <c r="O820" s="24">
        <f t="shared" si="74"/>
        <v>3</v>
      </c>
      <c r="P820" s="25" t="str">
        <f t="shared" si="75"/>
        <v>0,</v>
      </c>
      <c r="Q820" s="25" t="str">
        <f t="shared" si="76"/>
        <v>4</v>
      </c>
      <c r="R820" s="26">
        <f t="shared" si="77"/>
        <v>4</v>
      </c>
      <c r="S820" s="26">
        <f t="shared" si="78"/>
        <v>6.6666666666666666E-2</v>
      </c>
    </row>
    <row r="821" spans="1:19" hidden="1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27">
        <v>1.3</v>
      </c>
      <c r="L821" t="s">
        <v>190</v>
      </c>
      <c r="M821" t="s">
        <v>191</v>
      </c>
      <c r="N821" t="s">
        <v>186</v>
      </c>
      <c r="O821" s="24">
        <f t="shared" si="74"/>
        <v>3</v>
      </c>
      <c r="P821" s="25" t="str">
        <f t="shared" si="75"/>
        <v>1,</v>
      </c>
      <c r="Q821" s="25" t="str">
        <f t="shared" si="76"/>
        <v>3</v>
      </c>
      <c r="R821" s="26">
        <f t="shared" si="77"/>
        <v>63</v>
      </c>
      <c r="S821" s="26">
        <f t="shared" si="78"/>
        <v>1.05</v>
      </c>
    </row>
    <row r="822" spans="1:19" hidden="1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27">
        <v>9.25</v>
      </c>
      <c r="L822" t="s">
        <v>25</v>
      </c>
      <c r="M822" t="s">
        <v>26</v>
      </c>
      <c r="N822" t="s">
        <v>27</v>
      </c>
      <c r="O822" s="24">
        <f t="shared" si="74"/>
        <v>4</v>
      </c>
      <c r="P822" s="25" t="str">
        <f t="shared" si="75"/>
        <v>9,</v>
      </c>
      <c r="Q822" s="25" t="str">
        <f t="shared" si="76"/>
        <v>25</v>
      </c>
      <c r="R822" s="26">
        <f t="shared" si="77"/>
        <v>565</v>
      </c>
      <c r="S822" s="26">
        <f t="shared" si="78"/>
        <v>9.4166666666666661</v>
      </c>
    </row>
    <row r="823" spans="1:19" hidden="1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27">
        <v>0.9</v>
      </c>
      <c r="L823" t="s">
        <v>305</v>
      </c>
      <c r="M823" t="s">
        <v>306</v>
      </c>
      <c r="N823" t="s">
        <v>27</v>
      </c>
      <c r="O823" s="24">
        <f t="shared" si="74"/>
        <v>3</v>
      </c>
      <c r="P823" s="25" t="str">
        <f t="shared" si="75"/>
        <v>0,</v>
      </c>
      <c r="Q823" s="25" t="str">
        <f t="shared" si="76"/>
        <v>9</v>
      </c>
      <c r="R823" s="26">
        <f t="shared" si="77"/>
        <v>9</v>
      </c>
      <c r="S823" s="26">
        <f t="shared" si="78"/>
        <v>0.15</v>
      </c>
    </row>
    <row r="824" spans="1:19" hidden="1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27">
        <v>0.3</v>
      </c>
      <c r="L824" t="s">
        <v>253</v>
      </c>
      <c r="M824" t="s">
        <v>254</v>
      </c>
      <c r="N824" t="s">
        <v>255</v>
      </c>
      <c r="O824" s="24">
        <f t="shared" si="74"/>
        <v>3</v>
      </c>
      <c r="P824" s="25" t="str">
        <f t="shared" si="75"/>
        <v>0,</v>
      </c>
      <c r="Q824" s="25" t="str">
        <f t="shared" si="76"/>
        <v>3</v>
      </c>
      <c r="R824" s="26">
        <f t="shared" si="77"/>
        <v>3</v>
      </c>
      <c r="S824" s="26">
        <f t="shared" si="78"/>
        <v>0.05</v>
      </c>
    </row>
    <row r="825" spans="1:19" hidden="1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27">
        <v>1.1000000000000001</v>
      </c>
      <c r="L825" t="s">
        <v>307</v>
      </c>
      <c r="M825" t="s">
        <v>308</v>
      </c>
      <c r="N825" t="s">
        <v>204</v>
      </c>
      <c r="O825" s="24">
        <f t="shared" si="74"/>
        <v>3</v>
      </c>
      <c r="P825" s="25" t="str">
        <f t="shared" si="75"/>
        <v>1,</v>
      </c>
      <c r="Q825" s="25" t="str">
        <f t="shared" si="76"/>
        <v>1</v>
      </c>
      <c r="R825" s="26">
        <f t="shared" si="77"/>
        <v>61</v>
      </c>
      <c r="S825" s="26">
        <f t="shared" si="78"/>
        <v>1.0166666666666666</v>
      </c>
    </row>
    <row r="826" spans="1:19" hidden="1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27">
        <v>1.35</v>
      </c>
      <c r="L826" t="s">
        <v>119</v>
      </c>
      <c r="M826" t="s">
        <v>120</v>
      </c>
      <c r="N826" t="s">
        <v>36</v>
      </c>
      <c r="O826" s="24">
        <f t="shared" si="74"/>
        <v>4</v>
      </c>
      <c r="P826" s="25" t="str">
        <f t="shared" si="75"/>
        <v>1,</v>
      </c>
      <c r="Q826" s="25" t="str">
        <f t="shared" si="76"/>
        <v>35</v>
      </c>
      <c r="R826" s="26">
        <f t="shared" si="77"/>
        <v>95</v>
      </c>
      <c r="S826" s="26">
        <f t="shared" si="78"/>
        <v>1.5833333333333333</v>
      </c>
    </row>
    <row r="827" spans="1:19" hidden="1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27">
        <v>5.4</v>
      </c>
      <c r="L827" t="s">
        <v>167</v>
      </c>
      <c r="M827" t="s">
        <v>168</v>
      </c>
      <c r="N827" t="s">
        <v>169</v>
      </c>
      <c r="O827" s="24">
        <f t="shared" si="74"/>
        <v>3</v>
      </c>
      <c r="P827" s="25" t="str">
        <f t="shared" si="75"/>
        <v>5,</v>
      </c>
      <c r="Q827" s="25" t="str">
        <f t="shared" si="76"/>
        <v>4</v>
      </c>
      <c r="R827" s="26">
        <f t="shared" si="77"/>
        <v>304</v>
      </c>
      <c r="S827" s="26">
        <f t="shared" si="78"/>
        <v>5.0666666666666664</v>
      </c>
    </row>
    <row r="828" spans="1:19" hidden="1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27">
        <v>1.4</v>
      </c>
      <c r="L828" t="s">
        <v>134</v>
      </c>
      <c r="M828" t="s">
        <v>135</v>
      </c>
      <c r="N828" t="s">
        <v>136</v>
      </c>
      <c r="O828" s="24">
        <f t="shared" si="74"/>
        <v>3</v>
      </c>
      <c r="P828" s="25" t="str">
        <f t="shared" si="75"/>
        <v>1,</v>
      </c>
      <c r="Q828" s="25" t="str">
        <f t="shared" si="76"/>
        <v>4</v>
      </c>
      <c r="R828" s="26">
        <f t="shared" si="77"/>
        <v>64</v>
      </c>
      <c r="S828" s="26">
        <f t="shared" si="78"/>
        <v>1.0666666666666667</v>
      </c>
    </row>
    <row r="829" spans="1:19" hidden="1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27">
        <v>3.3</v>
      </c>
      <c r="L829" t="s">
        <v>137</v>
      </c>
      <c r="M829" t="s">
        <v>138</v>
      </c>
      <c r="N829" t="s">
        <v>139</v>
      </c>
      <c r="O829" s="24">
        <f t="shared" si="74"/>
        <v>3</v>
      </c>
      <c r="P829" s="25" t="str">
        <f t="shared" si="75"/>
        <v>3,</v>
      </c>
      <c r="Q829" s="25" t="str">
        <f t="shared" si="76"/>
        <v>3</v>
      </c>
      <c r="R829" s="26">
        <f t="shared" si="77"/>
        <v>183</v>
      </c>
      <c r="S829" s="26">
        <f t="shared" si="78"/>
        <v>3.05</v>
      </c>
    </row>
    <row r="830" spans="1:19" hidden="1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27">
        <v>0.5</v>
      </c>
      <c r="L830" t="s">
        <v>208</v>
      </c>
      <c r="M830" t="s">
        <v>209</v>
      </c>
      <c r="N830" t="s">
        <v>154</v>
      </c>
      <c r="O830" s="24">
        <f t="shared" si="74"/>
        <v>3</v>
      </c>
      <c r="P830" s="25" t="str">
        <f t="shared" si="75"/>
        <v>0,</v>
      </c>
      <c r="Q830" s="25" t="str">
        <f t="shared" si="76"/>
        <v>5</v>
      </c>
      <c r="R830" s="26">
        <f t="shared" si="77"/>
        <v>5</v>
      </c>
      <c r="S830" s="26">
        <f t="shared" si="78"/>
        <v>8.3333333333333329E-2</v>
      </c>
    </row>
    <row r="831" spans="1:19" hidden="1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27">
        <v>5.5</v>
      </c>
      <c r="L831" t="s">
        <v>152</v>
      </c>
      <c r="M831" t="s">
        <v>153</v>
      </c>
      <c r="N831" t="s">
        <v>154</v>
      </c>
      <c r="O831" s="24">
        <f t="shared" si="74"/>
        <v>3</v>
      </c>
      <c r="P831" s="25" t="str">
        <f t="shared" si="75"/>
        <v>5,</v>
      </c>
      <c r="Q831" s="25" t="str">
        <f t="shared" si="76"/>
        <v>5</v>
      </c>
      <c r="R831" s="26">
        <f t="shared" si="77"/>
        <v>305</v>
      </c>
      <c r="S831" s="26">
        <f t="shared" si="78"/>
        <v>5.083333333333333</v>
      </c>
    </row>
    <row r="832" spans="1:19" hidden="1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27">
        <v>3.4</v>
      </c>
      <c r="L832" t="s">
        <v>155</v>
      </c>
      <c r="M832" t="s">
        <v>156</v>
      </c>
      <c r="N832" t="s">
        <v>154</v>
      </c>
      <c r="O832" s="24">
        <f t="shared" si="74"/>
        <v>3</v>
      </c>
      <c r="P832" s="25" t="str">
        <f t="shared" si="75"/>
        <v>3,</v>
      </c>
      <c r="Q832" s="25" t="str">
        <f t="shared" si="76"/>
        <v>4</v>
      </c>
      <c r="R832" s="26">
        <f t="shared" si="77"/>
        <v>184</v>
      </c>
      <c r="S832" s="26">
        <f t="shared" si="78"/>
        <v>3.0666666666666669</v>
      </c>
    </row>
    <row r="833" spans="1:19" hidden="1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27">
        <v>3.5</v>
      </c>
      <c r="L833" t="s">
        <v>19</v>
      </c>
      <c r="M833" t="s">
        <v>20</v>
      </c>
      <c r="N833" t="s">
        <v>21</v>
      </c>
      <c r="O833" s="24">
        <f t="shared" si="74"/>
        <v>3</v>
      </c>
      <c r="P833" s="25" t="str">
        <f t="shared" si="75"/>
        <v>3,</v>
      </c>
      <c r="Q833" s="25" t="str">
        <f t="shared" si="76"/>
        <v>5</v>
      </c>
      <c r="R833" s="26">
        <f t="shared" si="77"/>
        <v>185</v>
      </c>
      <c r="S833" s="26">
        <f t="shared" si="78"/>
        <v>3.0833333333333335</v>
      </c>
    </row>
    <row r="834" spans="1:19" hidden="1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si="73"/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27">
        <v>0.7</v>
      </c>
      <c r="L834" t="s">
        <v>22</v>
      </c>
      <c r="M834" t="s">
        <v>23</v>
      </c>
      <c r="N834" t="s">
        <v>24</v>
      </c>
      <c r="O834" s="24">
        <f t="shared" si="74"/>
        <v>3</v>
      </c>
      <c r="P834" s="25" t="str">
        <f t="shared" si="75"/>
        <v>0,</v>
      </c>
      <c r="Q834" s="25" t="str">
        <f t="shared" si="76"/>
        <v>7</v>
      </c>
      <c r="R834" s="26">
        <f t="shared" si="77"/>
        <v>7</v>
      </c>
      <c r="S834" s="26">
        <f t="shared" si="78"/>
        <v>0.11666666666666667</v>
      </c>
    </row>
    <row r="835" spans="1:19" hidden="1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ref="E835:E898" si="79">TEXT(C835,"mmmm")</f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27">
        <v>3.4</v>
      </c>
      <c r="L835" t="s">
        <v>128</v>
      </c>
      <c r="M835" t="s">
        <v>129</v>
      </c>
      <c r="N835" t="s">
        <v>130</v>
      </c>
      <c r="O835" s="24">
        <f t="shared" ref="O835:O898" si="80">LEN($K835)</f>
        <v>3</v>
      </c>
      <c r="P835" s="25" t="str">
        <f t="shared" ref="P835:P898" si="81">IF(O835="1",$K835,IF(O835=2,LEFT($K835,2),LEFT($K835,2)))</f>
        <v>3,</v>
      </c>
      <c r="Q835" s="25" t="str">
        <f t="shared" ref="Q835:Q898" si="82">IF(O835&lt;=2,0,MID($K835,3,3))</f>
        <v>4</v>
      </c>
      <c r="R835" s="26">
        <f t="shared" ref="R835:R898" si="83">+(P835*60)+Q835</f>
        <v>184</v>
      </c>
      <c r="S835" s="26">
        <f t="shared" ref="S835:S898" si="84">+R835/60</f>
        <v>3.0666666666666669</v>
      </c>
    </row>
    <row r="836" spans="1:19" hidden="1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27">
        <v>6.9</v>
      </c>
      <c r="L836" t="s">
        <v>190</v>
      </c>
      <c r="M836" t="s">
        <v>191</v>
      </c>
      <c r="N836" t="s">
        <v>186</v>
      </c>
      <c r="O836" s="24">
        <f t="shared" si="80"/>
        <v>3</v>
      </c>
      <c r="P836" s="25" t="str">
        <f t="shared" si="81"/>
        <v>6,</v>
      </c>
      <c r="Q836" s="25" t="str">
        <f t="shared" si="82"/>
        <v>9</v>
      </c>
      <c r="R836" s="26">
        <f t="shared" si="83"/>
        <v>369</v>
      </c>
      <c r="S836" s="26">
        <f t="shared" si="84"/>
        <v>6.15</v>
      </c>
    </row>
    <row r="837" spans="1:19" hidden="1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27">
        <v>9.9</v>
      </c>
      <c r="L837" t="s">
        <v>25</v>
      </c>
      <c r="M837" t="s">
        <v>26</v>
      </c>
      <c r="N837" t="s">
        <v>27</v>
      </c>
      <c r="O837" s="24">
        <f t="shared" si="80"/>
        <v>3</v>
      </c>
      <c r="P837" s="25" t="str">
        <f t="shared" si="81"/>
        <v>9,</v>
      </c>
      <c r="Q837" s="25" t="str">
        <f t="shared" si="82"/>
        <v>9</v>
      </c>
      <c r="R837" s="26">
        <f t="shared" si="83"/>
        <v>549</v>
      </c>
      <c r="S837" s="26">
        <f t="shared" si="84"/>
        <v>9.15</v>
      </c>
    </row>
    <row r="838" spans="1:19" hidden="1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27">
        <v>3.4</v>
      </c>
      <c r="L838" t="s">
        <v>63</v>
      </c>
      <c r="M838" t="s">
        <v>64</v>
      </c>
      <c r="N838" t="s">
        <v>27</v>
      </c>
      <c r="O838" s="24">
        <f t="shared" si="80"/>
        <v>3</v>
      </c>
      <c r="P838" s="25" t="str">
        <f t="shared" si="81"/>
        <v>3,</v>
      </c>
      <c r="Q838" s="25" t="str">
        <f t="shared" si="82"/>
        <v>4</v>
      </c>
      <c r="R838" s="26">
        <f t="shared" si="83"/>
        <v>184</v>
      </c>
      <c r="S838" s="26">
        <f t="shared" si="84"/>
        <v>3.0666666666666669</v>
      </c>
    </row>
    <row r="839" spans="1:19" hidden="1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27">
        <v>1</v>
      </c>
      <c r="L839" t="s">
        <v>45</v>
      </c>
      <c r="M839" t="s">
        <v>46</v>
      </c>
      <c r="N839" t="s">
        <v>41</v>
      </c>
      <c r="O839" s="24">
        <f t="shared" si="80"/>
        <v>1</v>
      </c>
      <c r="P839" s="25" t="str">
        <f t="shared" si="81"/>
        <v>1</v>
      </c>
      <c r="Q839" s="25">
        <f t="shared" si="82"/>
        <v>0</v>
      </c>
      <c r="R839" s="26">
        <f t="shared" si="83"/>
        <v>60</v>
      </c>
      <c r="S839" s="26">
        <f t="shared" si="84"/>
        <v>1</v>
      </c>
    </row>
    <row r="840" spans="1:19" hidden="1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27">
        <v>3.65</v>
      </c>
      <c r="L840" t="s">
        <v>307</v>
      </c>
      <c r="M840" t="s">
        <v>308</v>
      </c>
      <c r="N840" t="s">
        <v>204</v>
      </c>
      <c r="O840" s="24">
        <f t="shared" si="80"/>
        <v>4</v>
      </c>
      <c r="P840" s="25" t="str">
        <f t="shared" si="81"/>
        <v>3,</v>
      </c>
      <c r="Q840" s="25" t="str">
        <f t="shared" si="82"/>
        <v>65</v>
      </c>
      <c r="R840" s="26">
        <f t="shared" si="83"/>
        <v>245</v>
      </c>
      <c r="S840" s="26">
        <f t="shared" si="84"/>
        <v>4.083333333333333</v>
      </c>
    </row>
    <row r="841" spans="1:19" hidden="1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27">
        <v>3.3</v>
      </c>
      <c r="L841" t="s">
        <v>137</v>
      </c>
      <c r="M841" t="s">
        <v>138</v>
      </c>
      <c r="N841" t="s">
        <v>139</v>
      </c>
      <c r="O841" s="24">
        <f t="shared" si="80"/>
        <v>3</v>
      </c>
      <c r="P841" s="25" t="str">
        <f t="shared" si="81"/>
        <v>3,</v>
      </c>
      <c r="Q841" s="25" t="str">
        <f t="shared" si="82"/>
        <v>3</v>
      </c>
      <c r="R841" s="26">
        <f t="shared" si="83"/>
        <v>183</v>
      </c>
      <c r="S841" s="26">
        <f t="shared" si="84"/>
        <v>3.05</v>
      </c>
    </row>
    <row r="842" spans="1:19" hidden="1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27">
        <v>0.4</v>
      </c>
      <c r="L842" t="s">
        <v>22</v>
      </c>
      <c r="M842" t="s">
        <v>23</v>
      </c>
      <c r="N842" t="s">
        <v>24</v>
      </c>
      <c r="O842" s="24">
        <f t="shared" si="80"/>
        <v>3</v>
      </c>
      <c r="P842" s="25" t="str">
        <f t="shared" si="81"/>
        <v>0,</v>
      </c>
      <c r="Q842" s="25" t="str">
        <f t="shared" si="82"/>
        <v>4</v>
      </c>
      <c r="R842" s="26">
        <f t="shared" si="83"/>
        <v>4</v>
      </c>
      <c r="S842" s="26">
        <f t="shared" si="84"/>
        <v>6.6666666666666666E-2</v>
      </c>
    </row>
    <row r="843" spans="1:19" hidden="1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27">
        <v>6</v>
      </c>
      <c r="L843" t="s">
        <v>190</v>
      </c>
      <c r="M843" t="s">
        <v>191</v>
      </c>
      <c r="N843" t="s">
        <v>186</v>
      </c>
      <c r="O843" s="24">
        <f t="shared" si="80"/>
        <v>1</v>
      </c>
      <c r="P843" s="25" t="str">
        <f t="shared" si="81"/>
        <v>6</v>
      </c>
      <c r="Q843" s="25">
        <f t="shared" si="82"/>
        <v>0</v>
      </c>
      <c r="R843" s="26">
        <f t="shared" si="83"/>
        <v>360</v>
      </c>
      <c r="S843" s="26">
        <f t="shared" si="84"/>
        <v>6</v>
      </c>
    </row>
    <row r="844" spans="1:19" hidden="1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27">
        <v>5.5</v>
      </c>
      <c r="L844" t="s">
        <v>167</v>
      </c>
      <c r="M844" t="s">
        <v>168</v>
      </c>
      <c r="N844" t="s">
        <v>169</v>
      </c>
      <c r="O844" s="24">
        <f t="shared" si="80"/>
        <v>3</v>
      </c>
      <c r="P844" s="25" t="str">
        <f t="shared" si="81"/>
        <v>5,</v>
      </c>
      <c r="Q844" s="25" t="str">
        <f t="shared" si="82"/>
        <v>5</v>
      </c>
      <c r="R844" s="26">
        <f t="shared" si="83"/>
        <v>305</v>
      </c>
      <c r="S844" s="26">
        <f t="shared" si="84"/>
        <v>5.083333333333333</v>
      </c>
    </row>
    <row r="845" spans="1:19" hidden="1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27">
        <v>1</v>
      </c>
      <c r="L845" t="s">
        <v>194</v>
      </c>
      <c r="M845" t="s">
        <v>195</v>
      </c>
      <c r="N845" t="s">
        <v>169</v>
      </c>
      <c r="O845" s="24">
        <f t="shared" si="80"/>
        <v>1</v>
      </c>
      <c r="P845" s="25" t="str">
        <f t="shared" si="81"/>
        <v>1</v>
      </c>
      <c r="Q845" s="25">
        <f t="shared" si="82"/>
        <v>0</v>
      </c>
      <c r="R845" s="26">
        <f t="shared" si="83"/>
        <v>60</v>
      </c>
      <c r="S845" s="26">
        <f t="shared" si="84"/>
        <v>1</v>
      </c>
    </row>
    <row r="846" spans="1:19" hidden="1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27">
        <v>2.5</v>
      </c>
      <c r="L846" t="s">
        <v>134</v>
      </c>
      <c r="M846" t="s">
        <v>135</v>
      </c>
      <c r="N846" t="s">
        <v>136</v>
      </c>
      <c r="O846" s="24">
        <f t="shared" si="80"/>
        <v>3</v>
      </c>
      <c r="P846" s="25" t="str">
        <f t="shared" si="81"/>
        <v>2,</v>
      </c>
      <c r="Q846" s="25" t="str">
        <f t="shared" si="82"/>
        <v>5</v>
      </c>
      <c r="R846" s="26">
        <f t="shared" si="83"/>
        <v>125</v>
      </c>
      <c r="S846" s="26">
        <f t="shared" si="84"/>
        <v>2.0833333333333335</v>
      </c>
    </row>
    <row r="847" spans="1:19" hidden="1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27">
        <v>0.6</v>
      </c>
      <c r="L847" t="s">
        <v>208</v>
      </c>
      <c r="M847" t="s">
        <v>209</v>
      </c>
      <c r="N847" t="s">
        <v>154</v>
      </c>
      <c r="O847" s="24">
        <f t="shared" si="80"/>
        <v>3</v>
      </c>
      <c r="P847" s="25" t="str">
        <f t="shared" si="81"/>
        <v>0,</v>
      </c>
      <c r="Q847" s="25" t="str">
        <f t="shared" si="82"/>
        <v>6</v>
      </c>
      <c r="R847" s="26">
        <f t="shared" si="83"/>
        <v>6</v>
      </c>
      <c r="S847" s="26">
        <f t="shared" si="84"/>
        <v>0.1</v>
      </c>
    </row>
    <row r="848" spans="1:19" hidden="1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27">
        <v>0.45</v>
      </c>
      <c r="L848" t="s">
        <v>152</v>
      </c>
      <c r="M848" t="s">
        <v>153</v>
      </c>
      <c r="N848" t="s">
        <v>154</v>
      </c>
      <c r="O848" s="24">
        <f t="shared" si="80"/>
        <v>4</v>
      </c>
      <c r="P848" s="25" t="str">
        <f t="shared" si="81"/>
        <v>0,</v>
      </c>
      <c r="Q848" s="25" t="str">
        <f t="shared" si="82"/>
        <v>45</v>
      </c>
      <c r="R848" s="26">
        <f t="shared" si="83"/>
        <v>45</v>
      </c>
      <c r="S848" s="26">
        <f t="shared" si="84"/>
        <v>0.75</v>
      </c>
    </row>
    <row r="849" spans="1:19" hidden="1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27">
        <v>0.3</v>
      </c>
      <c r="L849" t="s">
        <v>155</v>
      </c>
      <c r="M849" t="s">
        <v>156</v>
      </c>
      <c r="N849" t="s">
        <v>154</v>
      </c>
      <c r="O849" s="24">
        <f t="shared" si="80"/>
        <v>3</v>
      </c>
      <c r="P849" s="25" t="str">
        <f t="shared" si="81"/>
        <v>0,</v>
      </c>
      <c r="Q849" s="25" t="str">
        <f t="shared" si="82"/>
        <v>3</v>
      </c>
      <c r="R849" s="26">
        <f t="shared" si="83"/>
        <v>3</v>
      </c>
      <c r="S849" s="26">
        <f t="shared" si="84"/>
        <v>0.05</v>
      </c>
    </row>
    <row r="850" spans="1:19" hidden="1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27">
        <v>2.25</v>
      </c>
      <c r="L850" t="s">
        <v>19</v>
      </c>
      <c r="M850" t="s">
        <v>20</v>
      </c>
      <c r="N850" t="s">
        <v>21</v>
      </c>
      <c r="O850" s="24">
        <f t="shared" si="80"/>
        <v>4</v>
      </c>
      <c r="P850" s="25" t="str">
        <f t="shared" si="81"/>
        <v>2,</v>
      </c>
      <c r="Q850" s="25" t="str">
        <f t="shared" si="82"/>
        <v>25</v>
      </c>
      <c r="R850" s="26">
        <f t="shared" si="83"/>
        <v>145</v>
      </c>
      <c r="S850" s="26">
        <f t="shared" si="84"/>
        <v>2.4166666666666665</v>
      </c>
    </row>
    <row r="851" spans="1:19" hidden="1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27">
        <v>1.1499999999999999</v>
      </c>
      <c r="L851" t="s">
        <v>22</v>
      </c>
      <c r="M851" t="s">
        <v>23</v>
      </c>
      <c r="N851" t="s">
        <v>24</v>
      </c>
      <c r="O851" s="24">
        <f t="shared" si="80"/>
        <v>4</v>
      </c>
      <c r="P851" s="25" t="str">
        <f t="shared" si="81"/>
        <v>1,</v>
      </c>
      <c r="Q851" s="25" t="str">
        <f t="shared" si="82"/>
        <v>15</v>
      </c>
      <c r="R851" s="26">
        <f t="shared" si="83"/>
        <v>75</v>
      </c>
      <c r="S851" s="26">
        <f t="shared" si="84"/>
        <v>1.25</v>
      </c>
    </row>
    <row r="852" spans="1:19" hidden="1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27">
        <v>1.1499999999999999</v>
      </c>
      <c r="L852" t="s">
        <v>128</v>
      </c>
      <c r="M852" t="s">
        <v>129</v>
      </c>
      <c r="N852" t="s">
        <v>130</v>
      </c>
      <c r="O852" s="24">
        <f t="shared" si="80"/>
        <v>4</v>
      </c>
      <c r="P852" s="25" t="str">
        <f t="shared" si="81"/>
        <v>1,</v>
      </c>
      <c r="Q852" s="25" t="str">
        <f t="shared" si="82"/>
        <v>15</v>
      </c>
      <c r="R852" s="26">
        <f t="shared" si="83"/>
        <v>75</v>
      </c>
      <c r="S852" s="26">
        <f t="shared" si="84"/>
        <v>1.25</v>
      </c>
    </row>
    <row r="853" spans="1:19" hidden="1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27">
        <v>3.55</v>
      </c>
      <c r="L853" t="s">
        <v>25</v>
      </c>
      <c r="M853" t="s">
        <v>26</v>
      </c>
      <c r="N853" t="s">
        <v>27</v>
      </c>
      <c r="O853" s="24">
        <f t="shared" si="80"/>
        <v>4</v>
      </c>
      <c r="P853" s="25" t="str">
        <f t="shared" si="81"/>
        <v>3,</v>
      </c>
      <c r="Q853" s="25" t="str">
        <f t="shared" si="82"/>
        <v>55</v>
      </c>
      <c r="R853" s="26">
        <f t="shared" si="83"/>
        <v>235</v>
      </c>
      <c r="S853" s="26">
        <f t="shared" si="84"/>
        <v>3.9166666666666665</v>
      </c>
    </row>
    <row r="854" spans="1:19" hidden="1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27">
        <v>0.9</v>
      </c>
      <c r="L854" t="s">
        <v>305</v>
      </c>
      <c r="M854" t="s">
        <v>306</v>
      </c>
      <c r="N854" t="s">
        <v>27</v>
      </c>
      <c r="O854" s="24">
        <f t="shared" si="80"/>
        <v>3</v>
      </c>
      <c r="P854" s="25" t="str">
        <f t="shared" si="81"/>
        <v>0,</v>
      </c>
      <c r="Q854" s="25" t="str">
        <f t="shared" si="82"/>
        <v>9</v>
      </c>
      <c r="R854" s="26">
        <f t="shared" si="83"/>
        <v>9</v>
      </c>
      <c r="S854" s="26">
        <f t="shared" si="84"/>
        <v>0.15</v>
      </c>
    </row>
    <row r="855" spans="1:19" hidden="1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27">
        <v>0.45</v>
      </c>
      <c r="L855" t="s">
        <v>316</v>
      </c>
      <c r="M855" t="s">
        <v>317</v>
      </c>
      <c r="N855" t="s">
        <v>27</v>
      </c>
      <c r="O855" s="24">
        <f t="shared" si="80"/>
        <v>4</v>
      </c>
      <c r="P855" s="25" t="str">
        <f t="shared" si="81"/>
        <v>0,</v>
      </c>
      <c r="Q855" s="25" t="str">
        <f t="shared" si="82"/>
        <v>45</v>
      </c>
      <c r="R855" s="26">
        <f t="shared" si="83"/>
        <v>45</v>
      </c>
      <c r="S855" s="26">
        <f t="shared" si="84"/>
        <v>0.75</v>
      </c>
    </row>
    <row r="856" spans="1:19" hidden="1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27">
        <v>1.1499999999999999</v>
      </c>
      <c r="L856" t="s">
        <v>116</v>
      </c>
      <c r="M856" t="s">
        <v>117</v>
      </c>
      <c r="N856" t="s">
        <v>118</v>
      </c>
      <c r="O856" s="24">
        <f t="shared" si="80"/>
        <v>4</v>
      </c>
      <c r="P856" s="25" t="str">
        <f t="shared" si="81"/>
        <v>1,</v>
      </c>
      <c r="Q856" s="25" t="str">
        <f t="shared" si="82"/>
        <v>15</v>
      </c>
      <c r="R856" s="26">
        <f t="shared" si="83"/>
        <v>75</v>
      </c>
      <c r="S856" s="26">
        <f t="shared" si="84"/>
        <v>1.25</v>
      </c>
    </row>
    <row r="857" spans="1:19" hidden="1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27">
        <v>0.5</v>
      </c>
      <c r="L857" t="s">
        <v>63</v>
      </c>
      <c r="M857" t="s">
        <v>64</v>
      </c>
      <c r="N857" t="s">
        <v>27</v>
      </c>
      <c r="O857" s="24">
        <f t="shared" si="80"/>
        <v>3</v>
      </c>
      <c r="P857" s="25" t="str">
        <f t="shared" si="81"/>
        <v>0,</v>
      </c>
      <c r="Q857" s="25" t="str">
        <f t="shared" si="82"/>
        <v>5</v>
      </c>
      <c r="R857" s="26">
        <f t="shared" si="83"/>
        <v>5</v>
      </c>
      <c r="S857" s="26">
        <f t="shared" si="84"/>
        <v>8.3333333333333329E-2</v>
      </c>
    </row>
    <row r="858" spans="1:19" hidden="1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27">
        <v>0.55000000000000004</v>
      </c>
      <c r="L858" t="s">
        <v>307</v>
      </c>
      <c r="M858" t="s">
        <v>308</v>
      </c>
      <c r="N858" t="s">
        <v>204</v>
      </c>
      <c r="O858" s="24">
        <f t="shared" si="80"/>
        <v>4</v>
      </c>
      <c r="P858" s="25" t="str">
        <f t="shared" si="81"/>
        <v>0,</v>
      </c>
      <c r="Q858" s="25" t="str">
        <f t="shared" si="82"/>
        <v>55</v>
      </c>
      <c r="R858" s="26">
        <f t="shared" si="83"/>
        <v>55</v>
      </c>
      <c r="S858" s="26">
        <f t="shared" si="84"/>
        <v>0.91666666666666663</v>
      </c>
    </row>
    <row r="859" spans="1:19" hidden="1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27">
        <v>4.3</v>
      </c>
      <c r="L859" t="s">
        <v>144</v>
      </c>
      <c r="M859" t="s">
        <v>145</v>
      </c>
      <c r="N859" t="s">
        <v>146</v>
      </c>
      <c r="O859" s="24">
        <f t="shared" si="80"/>
        <v>3</v>
      </c>
      <c r="P859" s="25" t="str">
        <f t="shared" si="81"/>
        <v>4,</v>
      </c>
      <c r="Q859" s="25" t="str">
        <f t="shared" si="82"/>
        <v>3</v>
      </c>
      <c r="R859" s="26">
        <f t="shared" si="83"/>
        <v>243</v>
      </c>
      <c r="S859" s="26">
        <f t="shared" si="84"/>
        <v>4.05</v>
      </c>
    </row>
    <row r="860" spans="1:19" hidden="1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27">
        <v>17</v>
      </c>
      <c r="L860" t="s">
        <v>49</v>
      </c>
      <c r="M860" t="s">
        <v>50</v>
      </c>
      <c r="N860" t="s">
        <v>51</v>
      </c>
      <c r="O860" s="24">
        <f t="shared" si="80"/>
        <v>2</v>
      </c>
      <c r="P860" s="25" t="str">
        <f t="shared" si="81"/>
        <v>17</v>
      </c>
      <c r="Q860" s="25">
        <f t="shared" si="82"/>
        <v>0</v>
      </c>
      <c r="R860" s="26">
        <f t="shared" si="83"/>
        <v>1020</v>
      </c>
      <c r="S860" s="26">
        <f t="shared" si="84"/>
        <v>17</v>
      </c>
    </row>
    <row r="861" spans="1:19" hidden="1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27">
        <v>12.32</v>
      </c>
      <c r="L861" t="s">
        <v>142</v>
      </c>
      <c r="M861" t="s">
        <v>143</v>
      </c>
      <c r="N861" t="s">
        <v>133</v>
      </c>
      <c r="O861" s="24">
        <f t="shared" si="80"/>
        <v>5</v>
      </c>
      <c r="P861" s="25" t="str">
        <f t="shared" si="81"/>
        <v>12</v>
      </c>
      <c r="Q861" s="25" t="str">
        <f t="shared" si="82"/>
        <v>,32</v>
      </c>
      <c r="R861" s="26">
        <f t="shared" si="83"/>
        <v>720.32</v>
      </c>
      <c r="S861" s="26">
        <f t="shared" si="84"/>
        <v>12.005333333333335</v>
      </c>
    </row>
    <row r="862" spans="1:19" hidden="1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27">
        <v>0.45</v>
      </c>
      <c r="L862" t="s">
        <v>31</v>
      </c>
      <c r="M862" t="s">
        <v>32</v>
      </c>
      <c r="N862" t="s">
        <v>33</v>
      </c>
      <c r="O862" s="24">
        <f t="shared" si="80"/>
        <v>4</v>
      </c>
      <c r="P862" s="25" t="str">
        <f t="shared" si="81"/>
        <v>0,</v>
      </c>
      <c r="Q862" s="25" t="str">
        <f t="shared" si="82"/>
        <v>45</v>
      </c>
      <c r="R862" s="26">
        <f t="shared" si="83"/>
        <v>45</v>
      </c>
      <c r="S862" s="26">
        <f t="shared" si="84"/>
        <v>0.75</v>
      </c>
    </row>
    <row r="863" spans="1:19" hidden="1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27">
        <v>4.3</v>
      </c>
      <c r="L863" t="s">
        <v>144</v>
      </c>
      <c r="M863" t="s">
        <v>145</v>
      </c>
      <c r="N863" t="s">
        <v>146</v>
      </c>
      <c r="O863" s="24">
        <f t="shared" si="80"/>
        <v>3</v>
      </c>
      <c r="P863" s="25" t="str">
        <f t="shared" si="81"/>
        <v>4,</v>
      </c>
      <c r="Q863" s="25" t="str">
        <f t="shared" si="82"/>
        <v>3</v>
      </c>
      <c r="R863" s="26">
        <f t="shared" si="83"/>
        <v>243</v>
      </c>
      <c r="S863" s="26">
        <f t="shared" si="84"/>
        <v>4.05</v>
      </c>
    </row>
    <row r="864" spans="1:19" hidden="1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27">
        <v>2.4</v>
      </c>
      <c r="L864" t="s">
        <v>147</v>
      </c>
      <c r="M864" t="s">
        <v>148</v>
      </c>
      <c r="N864" t="s">
        <v>149</v>
      </c>
      <c r="O864" s="24">
        <f t="shared" si="80"/>
        <v>3</v>
      </c>
      <c r="P864" s="25" t="str">
        <f t="shared" si="81"/>
        <v>2,</v>
      </c>
      <c r="Q864" s="25" t="str">
        <f t="shared" si="82"/>
        <v>4</v>
      </c>
      <c r="R864" s="26">
        <f t="shared" si="83"/>
        <v>124</v>
      </c>
      <c r="S864" s="26">
        <f t="shared" si="84"/>
        <v>2.0666666666666669</v>
      </c>
    </row>
    <row r="865" spans="1:19" hidden="1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27">
        <v>5</v>
      </c>
      <c r="L865" t="s">
        <v>270</v>
      </c>
      <c r="M865" t="s">
        <v>271</v>
      </c>
      <c r="N865" t="s">
        <v>248</v>
      </c>
      <c r="O865" s="24">
        <f t="shared" si="80"/>
        <v>1</v>
      </c>
      <c r="P865" s="25" t="str">
        <f t="shared" si="81"/>
        <v>5</v>
      </c>
      <c r="Q865" s="25">
        <f t="shared" si="82"/>
        <v>0</v>
      </c>
      <c r="R865" s="26">
        <f t="shared" si="83"/>
        <v>300</v>
      </c>
      <c r="S865" s="26">
        <f t="shared" si="84"/>
        <v>5</v>
      </c>
    </row>
    <row r="866" spans="1:19" hidden="1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27">
        <v>1.2</v>
      </c>
      <c r="L866" t="s">
        <v>42</v>
      </c>
      <c r="M866" t="s">
        <v>43</v>
      </c>
      <c r="N866" t="s">
        <v>44</v>
      </c>
      <c r="O866" s="24">
        <f t="shared" si="80"/>
        <v>3</v>
      </c>
      <c r="P866" s="25" t="str">
        <f t="shared" si="81"/>
        <v>1,</v>
      </c>
      <c r="Q866" s="25" t="str">
        <f t="shared" si="82"/>
        <v>2</v>
      </c>
      <c r="R866" s="26">
        <f t="shared" si="83"/>
        <v>62</v>
      </c>
      <c r="S866" s="26">
        <f t="shared" si="84"/>
        <v>1.0333333333333334</v>
      </c>
    </row>
    <row r="867" spans="1:19" hidden="1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27">
        <v>2</v>
      </c>
      <c r="L867" t="s">
        <v>316</v>
      </c>
      <c r="M867" t="s">
        <v>317</v>
      </c>
      <c r="N867" t="s">
        <v>27</v>
      </c>
      <c r="O867" s="24">
        <f t="shared" si="80"/>
        <v>1</v>
      </c>
      <c r="P867" s="25" t="str">
        <f t="shared" si="81"/>
        <v>2</v>
      </c>
      <c r="Q867" s="25">
        <f t="shared" si="82"/>
        <v>0</v>
      </c>
      <c r="R867" s="26">
        <f t="shared" si="83"/>
        <v>120</v>
      </c>
      <c r="S867" s="26">
        <f t="shared" si="84"/>
        <v>2</v>
      </c>
    </row>
    <row r="868" spans="1:19" hidden="1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27">
        <v>15.45</v>
      </c>
      <c r="L868" t="s">
        <v>63</v>
      </c>
      <c r="M868" t="s">
        <v>64</v>
      </c>
      <c r="N868" t="s">
        <v>27</v>
      </c>
      <c r="O868" s="24">
        <f t="shared" si="80"/>
        <v>5</v>
      </c>
      <c r="P868" s="25" t="str">
        <f t="shared" si="81"/>
        <v>15</v>
      </c>
      <c r="Q868" s="25" t="str">
        <f t="shared" si="82"/>
        <v>,45</v>
      </c>
      <c r="R868" s="26">
        <f t="shared" si="83"/>
        <v>900.45</v>
      </c>
      <c r="S868" s="26">
        <f t="shared" si="84"/>
        <v>15.0075</v>
      </c>
    </row>
    <row r="869" spans="1:19" hidden="1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27">
        <v>49.15</v>
      </c>
      <c r="L869" t="s">
        <v>131</v>
      </c>
      <c r="M869" t="s">
        <v>132</v>
      </c>
      <c r="N869" t="s">
        <v>133</v>
      </c>
      <c r="O869" s="24">
        <f t="shared" si="80"/>
        <v>5</v>
      </c>
      <c r="P869" s="25" t="str">
        <f t="shared" si="81"/>
        <v>49</v>
      </c>
      <c r="Q869" s="25" t="str">
        <f t="shared" si="82"/>
        <v>,15</v>
      </c>
      <c r="R869" s="26">
        <f t="shared" si="83"/>
        <v>2940.15</v>
      </c>
      <c r="S869" s="26">
        <f t="shared" si="84"/>
        <v>49.002500000000005</v>
      </c>
    </row>
    <row r="870" spans="1:19" hidden="1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27">
        <v>37.04</v>
      </c>
      <c r="L870" t="s">
        <v>142</v>
      </c>
      <c r="M870" t="s">
        <v>143</v>
      </c>
      <c r="N870" t="s">
        <v>133</v>
      </c>
      <c r="O870" s="24">
        <f t="shared" si="80"/>
        <v>5</v>
      </c>
      <c r="P870" s="25" t="str">
        <f t="shared" si="81"/>
        <v>37</v>
      </c>
      <c r="Q870" s="25" t="str">
        <f t="shared" si="82"/>
        <v>,04</v>
      </c>
      <c r="R870" s="26">
        <f t="shared" si="83"/>
        <v>2220.04</v>
      </c>
      <c r="S870" s="26">
        <f t="shared" si="84"/>
        <v>37.000666666666667</v>
      </c>
    </row>
    <row r="871" spans="1:19" hidden="1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27">
        <v>0.5</v>
      </c>
      <c r="L871" t="s">
        <v>144</v>
      </c>
      <c r="M871" t="s">
        <v>145</v>
      </c>
      <c r="N871" t="s">
        <v>146</v>
      </c>
      <c r="O871" s="24">
        <f t="shared" si="80"/>
        <v>3</v>
      </c>
      <c r="P871" s="25" t="str">
        <f t="shared" si="81"/>
        <v>0,</v>
      </c>
      <c r="Q871" s="25" t="str">
        <f t="shared" si="82"/>
        <v>5</v>
      </c>
      <c r="R871" s="26">
        <f t="shared" si="83"/>
        <v>5</v>
      </c>
      <c r="S871" s="26">
        <f t="shared" si="84"/>
        <v>8.3333333333333329E-2</v>
      </c>
    </row>
    <row r="872" spans="1:19" hidden="1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27">
        <v>1.05</v>
      </c>
      <c r="L872" t="s">
        <v>49</v>
      </c>
      <c r="M872" t="s">
        <v>50</v>
      </c>
      <c r="N872" t="s">
        <v>51</v>
      </c>
      <c r="O872" s="24">
        <f t="shared" si="80"/>
        <v>4</v>
      </c>
      <c r="P872" s="25" t="str">
        <f t="shared" si="81"/>
        <v>1,</v>
      </c>
      <c r="Q872" s="25" t="str">
        <f t="shared" si="82"/>
        <v>05</v>
      </c>
      <c r="R872" s="26">
        <f t="shared" si="83"/>
        <v>65</v>
      </c>
      <c r="S872" s="26">
        <f t="shared" si="84"/>
        <v>1.0833333333333333</v>
      </c>
    </row>
    <row r="873" spans="1:19" hidden="1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27">
        <v>2.5499999999999998</v>
      </c>
      <c r="L873" t="s">
        <v>208</v>
      </c>
      <c r="M873" t="s">
        <v>209</v>
      </c>
      <c r="N873" t="s">
        <v>154</v>
      </c>
      <c r="O873" s="24">
        <f t="shared" si="80"/>
        <v>4</v>
      </c>
      <c r="P873" s="25" t="str">
        <f t="shared" si="81"/>
        <v>2,</v>
      </c>
      <c r="Q873" s="25" t="str">
        <f t="shared" si="82"/>
        <v>55</v>
      </c>
      <c r="R873" s="26">
        <f t="shared" si="83"/>
        <v>175</v>
      </c>
      <c r="S873" s="26">
        <f t="shared" si="84"/>
        <v>2.9166666666666665</v>
      </c>
    </row>
    <row r="874" spans="1:19" hidden="1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27">
        <v>4</v>
      </c>
      <c r="L874" t="s">
        <v>121</v>
      </c>
      <c r="M874" t="s">
        <v>122</v>
      </c>
      <c r="N874" t="s">
        <v>123</v>
      </c>
      <c r="O874" s="24">
        <f t="shared" si="80"/>
        <v>1</v>
      </c>
      <c r="P874" s="25" t="str">
        <f t="shared" si="81"/>
        <v>4</v>
      </c>
      <c r="Q874" s="25">
        <f t="shared" si="82"/>
        <v>0</v>
      </c>
      <c r="R874" s="26">
        <f t="shared" si="83"/>
        <v>240</v>
      </c>
      <c r="S874" s="26">
        <f t="shared" si="84"/>
        <v>4</v>
      </c>
    </row>
    <row r="875" spans="1:19" hidden="1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27">
        <v>1.1000000000000001</v>
      </c>
      <c r="L875" t="s">
        <v>45</v>
      </c>
      <c r="M875" t="s">
        <v>46</v>
      </c>
      <c r="N875" t="s">
        <v>41</v>
      </c>
      <c r="O875" s="24">
        <f t="shared" si="80"/>
        <v>3</v>
      </c>
      <c r="P875" s="25" t="str">
        <f t="shared" si="81"/>
        <v>1,</v>
      </c>
      <c r="Q875" s="25" t="str">
        <f t="shared" si="82"/>
        <v>1</v>
      </c>
      <c r="R875" s="26">
        <f t="shared" si="83"/>
        <v>61</v>
      </c>
      <c r="S875" s="26">
        <f t="shared" si="84"/>
        <v>1.0166666666666666</v>
      </c>
    </row>
    <row r="876" spans="1:19" hidden="1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27">
        <v>5.25</v>
      </c>
      <c r="L876" t="s">
        <v>307</v>
      </c>
      <c r="M876" t="s">
        <v>308</v>
      </c>
      <c r="N876" t="s">
        <v>204</v>
      </c>
      <c r="O876" s="24">
        <f t="shared" si="80"/>
        <v>4</v>
      </c>
      <c r="P876" s="25" t="str">
        <f t="shared" si="81"/>
        <v>5,</v>
      </c>
      <c r="Q876" s="25" t="str">
        <f t="shared" si="82"/>
        <v>25</v>
      </c>
      <c r="R876" s="26">
        <f t="shared" si="83"/>
        <v>325</v>
      </c>
      <c r="S876" s="26">
        <f t="shared" si="84"/>
        <v>5.416666666666667</v>
      </c>
    </row>
    <row r="877" spans="1:19" hidden="1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27">
        <v>7.35</v>
      </c>
      <c r="L877" t="s">
        <v>119</v>
      </c>
      <c r="M877" t="s">
        <v>120</v>
      </c>
      <c r="N877" t="s">
        <v>36</v>
      </c>
      <c r="O877" s="24">
        <f t="shared" si="80"/>
        <v>4</v>
      </c>
      <c r="P877" s="25" t="str">
        <f t="shared" si="81"/>
        <v>7,</v>
      </c>
      <c r="Q877" s="25" t="str">
        <f t="shared" si="82"/>
        <v>35</v>
      </c>
      <c r="R877" s="26">
        <f t="shared" si="83"/>
        <v>455</v>
      </c>
      <c r="S877" s="26">
        <f t="shared" si="84"/>
        <v>7.583333333333333</v>
      </c>
    </row>
    <row r="878" spans="1:19" hidden="1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27">
        <v>15.36</v>
      </c>
      <c r="L878" t="s">
        <v>49</v>
      </c>
      <c r="M878" t="s">
        <v>50</v>
      </c>
      <c r="N878" t="s">
        <v>51</v>
      </c>
      <c r="O878" s="24">
        <f t="shared" si="80"/>
        <v>5</v>
      </c>
      <c r="P878" s="25" t="str">
        <f t="shared" si="81"/>
        <v>15</v>
      </c>
      <c r="Q878" s="25" t="str">
        <f t="shared" si="82"/>
        <v>,36</v>
      </c>
      <c r="R878" s="26">
        <f t="shared" si="83"/>
        <v>900.36</v>
      </c>
      <c r="S878" s="26">
        <f t="shared" si="84"/>
        <v>15.006</v>
      </c>
    </row>
    <row r="879" spans="1:19" hidden="1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27">
        <v>2.33</v>
      </c>
      <c r="L879" t="s">
        <v>270</v>
      </c>
      <c r="M879" t="s">
        <v>271</v>
      </c>
      <c r="N879" t="s">
        <v>248</v>
      </c>
      <c r="O879" s="24">
        <f t="shared" si="80"/>
        <v>4</v>
      </c>
      <c r="P879" s="25" t="str">
        <f t="shared" si="81"/>
        <v>2,</v>
      </c>
      <c r="Q879" s="25" t="str">
        <f t="shared" si="82"/>
        <v>33</v>
      </c>
      <c r="R879" s="26">
        <f t="shared" si="83"/>
        <v>153</v>
      </c>
      <c r="S879" s="26">
        <f t="shared" si="84"/>
        <v>2.5499999999999998</v>
      </c>
    </row>
    <row r="880" spans="1:19" hidden="1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27">
        <v>11.21</v>
      </c>
      <c r="L880" t="s">
        <v>19</v>
      </c>
      <c r="M880" t="s">
        <v>20</v>
      </c>
      <c r="N880" t="s">
        <v>21</v>
      </c>
      <c r="O880" s="24">
        <f t="shared" si="80"/>
        <v>5</v>
      </c>
      <c r="P880" s="25" t="str">
        <f t="shared" si="81"/>
        <v>11</v>
      </c>
      <c r="Q880" s="25" t="str">
        <f t="shared" si="82"/>
        <v>,21</v>
      </c>
      <c r="R880" s="26">
        <f t="shared" si="83"/>
        <v>660.21</v>
      </c>
      <c r="S880" s="26">
        <f t="shared" si="84"/>
        <v>11.003500000000001</v>
      </c>
    </row>
    <row r="881" spans="1:19" hidden="1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27">
        <v>1.2</v>
      </c>
      <c r="L881" t="s">
        <v>128</v>
      </c>
      <c r="M881" t="s">
        <v>129</v>
      </c>
      <c r="N881" t="s">
        <v>130</v>
      </c>
      <c r="O881" s="24">
        <f t="shared" si="80"/>
        <v>3</v>
      </c>
      <c r="P881" s="25" t="str">
        <f t="shared" si="81"/>
        <v>1,</v>
      </c>
      <c r="Q881" s="25" t="str">
        <f t="shared" si="82"/>
        <v>2</v>
      </c>
      <c r="R881" s="26">
        <f t="shared" si="83"/>
        <v>62</v>
      </c>
      <c r="S881" s="26">
        <f t="shared" si="84"/>
        <v>1.0333333333333334</v>
      </c>
    </row>
    <row r="882" spans="1:19" hidden="1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27">
        <v>2.23</v>
      </c>
      <c r="L882" t="s">
        <v>190</v>
      </c>
      <c r="M882" t="s">
        <v>191</v>
      </c>
      <c r="N882" t="s">
        <v>186</v>
      </c>
      <c r="O882" s="24">
        <f t="shared" si="80"/>
        <v>4</v>
      </c>
      <c r="P882" s="25" t="str">
        <f t="shared" si="81"/>
        <v>2,</v>
      </c>
      <c r="Q882" s="25" t="str">
        <f t="shared" si="82"/>
        <v>23</v>
      </c>
      <c r="R882" s="26">
        <f t="shared" si="83"/>
        <v>143</v>
      </c>
      <c r="S882" s="26">
        <f t="shared" si="84"/>
        <v>2.3833333333333333</v>
      </c>
    </row>
    <row r="883" spans="1:19" hidden="1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27">
        <v>1.49</v>
      </c>
      <c r="L883" t="s">
        <v>63</v>
      </c>
      <c r="M883" t="s">
        <v>64</v>
      </c>
      <c r="N883" t="s">
        <v>27</v>
      </c>
      <c r="O883" s="24">
        <f t="shared" si="80"/>
        <v>4</v>
      </c>
      <c r="P883" s="25" t="str">
        <f t="shared" si="81"/>
        <v>1,</v>
      </c>
      <c r="Q883" s="25" t="str">
        <f t="shared" si="82"/>
        <v>49</v>
      </c>
      <c r="R883" s="26">
        <f t="shared" si="83"/>
        <v>109</v>
      </c>
      <c r="S883" s="26">
        <f t="shared" si="84"/>
        <v>1.8166666666666667</v>
      </c>
    </row>
    <row r="884" spans="1:19" hidden="1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27">
        <v>11.24</v>
      </c>
      <c r="L884" t="s">
        <v>45</v>
      </c>
      <c r="M884" t="s">
        <v>46</v>
      </c>
      <c r="N884" t="s">
        <v>41</v>
      </c>
      <c r="O884" s="24">
        <f t="shared" si="80"/>
        <v>5</v>
      </c>
      <c r="P884" s="25" t="str">
        <f t="shared" si="81"/>
        <v>11</v>
      </c>
      <c r="Q884" s="25" t="str">
        <f t="shared" si="82"/>
        <v>,24</v>
      </c>
      <c r="R884" s="26">
        <f t="shared" si="83"/>
        <v>660.24</v>
      </c>
      <c r="S884" s="26">
        <f t="shared" si="84"/>
        <v>11.004</v>
      </c>
    </row>
    <row r="885" spans="1:19" hidden="1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27">
        <v>5.12</v>
      </c>
      <c r="L885" t="s">
        <v>307</v>
      </c>
      <c r="M885" t="s">
        <v>308</v>
      </c>
      <c r="N885" t="s">
        <v>204</v>
      </c>
      <c r="O885" s="24">
        <f t="shared" si="80"/>
        <v>4</v>
      </c>
      <c r="P885" s="25" t="str">
        <f t="shared" si="81"/>
        <v>5,</v>
      </c>
      <c r="Q885" s="25" t="str">
        <f t="shared" si="82"/>
        <v>12</v>
      </c>
      <c r="R885" s="26">
        <f t="shared" si="83"/>
        <v>312</v>
      </c>
      <c r="S885" s="26">
        <f t="shared" si="84"/>
        <v>5.2</v>
      </c>
    </row>
    <row r="886" spans="1:19" hidden="1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27">
        <v>3.16</v>
      </c>
      <c r="L886" t="s">
        <v>31</v>
      </c>
      <c r="M886" t="s">
        <v>32</v>
      </c>
      <c r="N886" t="s">
        <v>33</v>
      </c>
      <c r="O886" s="24">
        <f t="shared" si="80"/>
        <v>4</v>
      </c>
      <c r="P886" s="25" t="str">
        <f t="shared" si="81"/>
        <v>3,</v>
      </c>
      <c r="Q886" s="25" t="str">
        <f t="shared" si="82"/>
        <v>16</v>
      </c>
      <c r="R886" s="26">
        <f t="shared" si="83"/>
        <v>196</v>
      </c>
      <c r="S886" s="26">
        <f t="shared" si="84"/>
        <v>3.2666666666666666</v>
      </c>
    </row>
    <row r="887" spans="1:19" hidden="1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27">
        <v>1.4</v>
      </c>
      <c r="L887" t="s">
        <v>19</v>
      </c>
      <c r="M887" t="s">
        <v>20</v>
      </c>
      <c r="N887" t="s">
        <v>21</v>
      </c>
      <c r="O887" s="24">
        <f t="shared" si="80"/>
        <v>3</v>
      </c>
      <c r="P887" s="25" t="str">
        <f t="shared" si="81"/>
        <v>1,</v>
      </c>
      <c r="Q887" s="25" t="str">
        <f t="shared" si="82"/>
        <v>4</v>
      </c>
      <c r="R887" s="26">
        <f t="shared" si="83"/>
        <v>64</v>
      </c>
      <c r="S887" s="26">
        <f t="shared" si="84"/>
        <v>1.0666666666666667</v>
      </c>
    </row>
    <row r="888" spans="1:19" hidden="1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27">
        <v>3.05</v>
      </c>
      <c r="L888" t="s">
        <v>208</v>
      </c>
      <c r="M888" t="s">
        <v>209</v>
      </c>
      <c r="N888" t="s">
        <v>154</v>
      </c>
      <c r="O888" s="24">
        <f t="shared" si="80"/>
        <v>4</v>
      </c>
      <c r="P888" s="25" t="str">
        <f t="shared" si="81"/>
        <v>3,</v>
      </c>
      <c r="Q888" s="25" t="str">
        <f t="shared" si="82"/>
        <v>05</v>
      </c>
      <c r="R888" s="26">
        <f t="shared" si="83"/>
        <v>185</v>
      </c>
      <c r="S888" s="26">
        <f t="shared" si="84"/>
        <v>3.0833333333333335</v>
      </c>
    </row>
    <row r="889" spans="1:19" hidden="1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27">
        <v>13.2</v>
      </c>
      <c r="L889" t="s">
        <v>121</v>
      </c>
      <c r="M889" t="s">
        <v>122</v>
      </c>
      <c r="N889" t="s">
        <v>123</v>
      </c>
      <c r="O889" s="24">
        <f t="shared" si="80"/>
        <v>4</v>
      </c>
      <c r="P889" s="25" t="str">
        <f t="shared" si="81"/>
        <v>13</v>
      </c>
      <c r="Q889" s="25" t="str">
        <f t="shared" si="82"/>
        <v>,2</v>
      </c>
      <c r="R889" s="26">
        <f t="shared" si="83"/>
        <v>780.2</v>
      </c>
      <c r="S889" s="26">
        <f t="shared" si="84"/>
        <v>13.003333333333334</v>
      </c>
    </row>
    <row r="890" spans="1:19" hidden="1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27">
        <v>4.55</v>
      </c>
      <c r="L890" t="s">
        <v>45</v>
      </c>
      <c r="M890" t="s">
        <v>46</v>
      </c>
      <c r="N890" t="s">
        <v>41</v>
      </c>
      <c r="O890" s="24">
        <f t="shared" si="80"/>
        <v>4</v>
      </c>
      <c r="P890" s="25" t="str">
        <f t="shared" si="81"/>
        <v>4,</v>
      </c>
      <c r="Q890" s="25" t="str">
        <f t="shared" si="82"/>
        <v>55</v>
      </c>
      <c r="R890" s="26">
        <f t="shared" si="83"/>
        <v>295</v>
      </c>
      <c r="S890" s="26">
        <f t="shared" si="84"/>
        <v>4.916666666666667</v>
      </c>
    </row>
    <row r="891" spans="1:19" hidden="1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27">
        <v>4.4000000000000004</v>
      </c>
      <c r="L891" t="s">
        <v>307</v>
      </c>
      <c r="M891" t="s">
        <v>308</v>
      </c>
      <c r="N891" t="s">
        <v>204</v>
      </c>
      <c r="O891" s="24">
        <f t="shared" si="80"/>
        <v>3</v>
      </c>
      <c r="P891" s="25" t="str">
        <f t="shared" si="81"/>
        <v>4,</v>
      </c>
      <c r="Q891" s="25" t="str">
        <f t="shared" si="82"/>
        <v>4</v>
      </c>
      <c r="R891" s="26">
        <f t="shared" si="83"/>
        <v>244</v>
      </c>
      <c r="S891" s="26">
        <f t="shared" si="84"/>
        <v>4.0666666666666664</v>
      </c>
    </row>
    <row r="892" spans="1:19" hidden="1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27">
        <v>2.25</v>
      </c>
      <c r="L892" t="s">
        <v>119</v>
      </c>
      <c r="M892" t="s">
        <v>120</v>
      </c>
      <c r="N892" t="s">
        <v>36</v>
      </c>
      <c r="O892" s="24">
        <f t="shared" si="80"/>
        <v>4</v>
      </c>
      <c r="P892" s="25" t="str">
        <f t="shared" si="81"/>
        <v>2,</v>
      </c>
      <c r="Q892" s="25" t="str">
        <f t="shared" si="82"/>
        <v>25</v>
      </c>
      <c r="R892" s="26">
        <f t="shared" si="83"/>
        <v>145</v>
      </c>
      <c r="S892" s="26">
        <f t="shared" si="84"/>
        <v>2.4166666666666665</v>
      </c>
    </row>
    <row r="893" spans="1:19" hidden="1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27">
        <v>9.1</v>
      </c>
      <c r="L893" t="s">
        <v>49</v>
      </c>
      <c r="M893" t="s">
        <v>50</v>
      </c>
      <c r="N893" t="s">
        <v>51</v>
      </c>
      <c r="O893" s="24">
        <f t="shared" si="80"/>
        <v>3</v>
      </c>
      <c r="P893" s="25" t="str">
        <f t="shared" si="81"/>
        <v>9,</v>
      </c>
      <c r="Q893" s="25" t="str">
        <f t="shared" si="82"/>
        <v>1</v>
      </c>
      <c r="R893" s="26">
        <f t="shared" si="83"/>
        <v>541</v>
      </c>
      <c r="S893" s="26">
        <f t="shared" si="84"/>
        <v>9.0166666666666675</v>
      </c>
    </row>
    <row r="894" spans="1:19" hidden="1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27">
        <v>11</v>
      </c>
      <c r="L894" t="s">
        <v>19</v>
      </c>
      <c r="M894" t="s">
        <v>20</v>
      </c>
      <c r="N894" t="s">
        <v>21</v>
      </c>
      <c r="O894" s="24">
        <f t="shared" si="80"/>
        <v>2</v>
      </c>
      <c r="P894" s="25" t="str">
        <f t="shared" si="81"/>
        <v>11</v>
      </c>
      <c r="Q894" s="25">
        <f t="shared" si="82"/>
        <v>0</v>
      </c>
      <c r="R894" s="26">
        <f t="shared" si="83"/>
        <v>660</v>
      </c>
      <c r="S894" s="26">
        <f t="shared" si="84"/>
        <v>11</v>
      </c>
    </row>
    <row r="895" spans="1:19" hidden="1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27">
        <v>1.44</v>
      </c>
      <c r="L895" t="s">
        <v>128</v>
      </c>
      <c r="M895" t="s">
        <v>129</v>
      </c>
      <c r="N895" t="s">
        <v>130</v>
      </c>
      <c r="O895" s="24">
        <f t="shared" si="80"/>
        <v>4</v>
      </c>
      <c r="P895" s="25" t="str">
        <f t="shared" si="81"/>
        <v>1,</v>
      </c>
      <c r="Q895" s="25" t="str">
        <f t="shared" si="82"/>
        <v>44</v>
      </c>
      <c r="R895" s="26">
        <f t="shared" si="83"/>
        <v>104</v>
      </c>
      <c r="S895" s="26">
        <f t="shared" si="84"/>
        <v>1.7333333333333334</v>
      </c>
    </row>
    <row r="896" spans="1:19" hidden="1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27">
        <v>2.15</v>
      </c>
      <c r="L896" t="s">
        <v>190</v>
      </c>
      <c r="M896" t="s">
        <v>191</v>
      </c>
      <c r="N896" t="s">
        <v>186</v>
      </c>
      <c r="O896" s="24">
        <f t="shared" si="80"/>
        <v>4</v>
      </c>
      <c r="P896" s="25" t="str">
        <f t="shared" si="81"/>
        <v>2,</v>
      </c>
      <c r="Q896" s="25" t="str">
        <f t="shared" si="82"/>
        <v>15</v>
      </c>
      <c r="R896" s="26">
        <f t="shared" si="83"/>
        <v>135</v>
      </c>
      <c r="S896" s="26">
        <f t="shared" si="84"/>
        <v>2.25</v>
      </c>
    </row>
    <row r="897" spans="1:19" hidden="1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27">
        <v>1.29</v>
      </c>
      <c r="L897" t="s">
        <v>63</v>
      </c>
      <c r="M897" t="s">
        <v>64</v>
      </c>
      <c r="N897" t="s">
        <v>27</v>
      </c>
      <c r="O897" s="24">
        <f t="shared" si="80"/>
        <v>4</v>
      </c>
      <c r="P897" s="25" t="str">
        <f t="shared" si="81"/>
        <v>1,</v>
      </c>
      <c r="Q897" s="25" t="str">
        <f t="shared" si="82"/>
        <v>29</v>
      </c>
      <c r="R897" s="26">
        <f t="shared" si="83"/>
        <v>89</v>
      </c>
      <c r="S897" s="26">
        <f t="shared" si="84"/>
        <v>1.4833333333333334</v>
      </c>
    </row>
    <row r="898" spans="1:19" hidden="1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si="79"/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27">
        <v>2.5099999999999998</v>
      </c>
      <c r="L898" t="s">
        <v>45</v>
      </c>
      <c r="M898" t="s">
        <v>46</v>
      </c>
      <c r="N898" t="s">
        <v>41</v>
      </c>
      <c r="O898" s="24">
        <f t="shared" si="80"/>
        <v>4</v>
      </c>
      <c r="P898" s="25" t="str">
        <f t="shared" si="81"/>
        <v>2,</v>
      </c>
      <c r="Q898" s="25" t="str">
        <f t="shared" si="82"/>
        <v>51</v>
      </c>
      <c r="R898" s="26">
        <f t="shared" si="83"/>
        <v>171</v>
      </c>
      <c r="S898" s="26">
        <f t="shared" si="84"/>
        <v>2.85</v>
      </c>
    </row>
    <row r="899" spans="1:19" hidden="1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ref="E899:E962" si="85">TEXT(C899,"mmmm")</f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27">
        <v>0.57999999999999996</v>
      </c>
      <c r="L899" t="s">
        <v>31</v>
      </c>
      <c r="M899" t="s">
        <v>32</v>
      </c>
      <c r="N899" t="s">
        <v>33</v>
      </c>
      <c r="O899" s="24">
        <f t="shared" ref="O899:O962" si="86">LEN($K899)</f>
        <v>4</v>
      </c>
      <c r="P899" s="25" t="str">
        <f t="shared" ref="P899:P962" si="87">IF(O899="1",$K899,IF(O899=2,LEFT($K899,2),LEFT($K899,2)))</f>
        <v>0,</v>
      </c>
      <c r="Q899" s="25" t="str">
        <f t="shared" ref="Q899:Q962" si="88">IF(O899&lt;=2,0,MID($K899,3,3))</f>
        <v>58</v>
      </c>
      <c r="R899" s="26">
        <f t="shared" ref="R899:R962" si="89">+(P899*60)+Q899</f>
        <v>58</v>
      </c>
      <c r="S899" s="26">
        <f t="shared" ref="S899:S962" si="90">+R899/60</f>
        <v>0.96666666666666667</v>
      </c>
    </row>
    <row r="900" spans="1:19" hidden="1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27">
        <v>2.0499999999999998</v>
      </c>
      <c r="L900" t="s">
        <v>164</v>
      </c>
      <c r="M900" t="s">
        <v>165</v>
      </c>
      <c r="N900" t="s">
        <v>166</v>
      </c>
      <c r="O900" s="24">
        <f t="shared" si="86"/>
        <v>4</v>
      </c>
      <c r="P900" s="25" t="str">
        <f t="shared" si="87"/>
        <v>2,</v>
      </c>
      <c r="Q900" s="25" t="str">
        <f t="shared" si="88"/>
        <v>05</v>
      </c>
      <c r="R900" s="26">
        <f t="shared" si="89"/>
        <v>125</v>
      </c>
      <c r="S900" s="26">
        <f t="shared" si="90"/>
        <v>2.0833333333333335</v>
      </c>
    </row>
    <row r="901" spans="1:19" hidden="1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27">
        <v>1.2</v>
      </c>
      <c r="L901" t="s">
        <v>42</v>
      </c>
      <c r="M901" t="s">
        <v>43</v>
      </c>
      <c r="N901" t="s">
        <v>44</v>
      </c>
      <c r="O901" s="24">
        <f t="shared" si="86"/>
        <v>3</v>
      </c>
      <c r="P901" s="25" t="str">
        <f t="shared" si="87"/>
        <v>1,</v>
      </c>
      <c r="Q901" s="25" t="str">
        <f t="shared" si="88"/>
        <v>2</v>
      </c>
      <c r="R901" s="26">
        <f t="shared" si="89"/>
        <v>62</v>
      </c>
      <c r="S901" s="26">
        <f t="shared" si="90"/>
        <v>1.0333333333333334</v>
      </c>
    </row>
    <row r="902" spans="1:19" hidden="1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27">
        <v>0.45</v>
      </c>
      <c r="L902" t="s">
        <v>19</v>
      </c>
      <c r="M902" t="s">
        <v>20</v>
      </c>
      <c r="N902" t="s">
        <v>21</v>
      </c>
      <c r="O902" s="24">
        <f t="shared" si="86"/>
        <v>4</v>
      </c>
      <c r="P902" s="25" t="str">
        <f t="shared" si="87"/>
        <v>0,</v>
      </c>
      <c r="Q902" s="25" t="str">
        <f t="shared" si="88"/>
        <v>45</v>
      </c>
      <c r="R902" s="26">
        <f t="shared" si="89"/>
        <v>45</v>
      </c>
      <c r="S902" s="26">
        <f t="shared" si="90"/>
        <v>0.75</v>
      </c>
    </row>
    <row r="903" spans="1:19" hidden="1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27">
        <v>0.35</v>
      </c>
      <c r="L903" t="s">
        <v>205</v>
      </c>
      <c r="M903" t="s">
        <v>206</v>
      </c>
      <c r="N903" t="s">
        <v>207</v>
      </c>
      <c r="O903" s="24">
        <f t="shared" si="86"/>
        <v>4</v>
      </c>
      <c r="P903" s="25" t="str">
        <f t="shared" si="87"/>
        <v>0,</v>
      </c>
      <c r="Q903" s="25" t="str">
        <f t="shared" si="88"/>
        <v>35</v>
      </c>
      <c r="R903" s="26">
        <f t="shared" si="89"/>
        <v>35</v>
      </c>
      <c r="S903" s="26">
        <f t="shared" si="90"/>
        <v>0.58333333333333337</v>
      </c>
    </row>
    <row r="904" spans="1:19" hidden="1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27">
        <v>2.2999999999999998</v>
      </c>
      <c r="L904" t="s">
        <v>25</v>
      </c>
      <c r="M904" t="s">
        <v>26</v>
      </c>
      <c r="N904" t="s">
        <v>27</v>
      </c>
      <c r="O904" s="24">
        <f t="shared" si="86"/>
        <v>3</v>
      </c>
      <c r="P904" s="25" t="str">
        <f t="shared" si="87"/>
        <v>2,</v>
      </c>
      <c r="Q904" s="25" t="str">
        <f t="shared" si="88"/>
        <v>3</v>
      </c>
      <c r="R904" s="26">
        <f t="shared" si="89"/>
        <v>123</v>
      </c>
      <c r="S904" s="26">
        <f t="shared" si="90"/>
        <v>2.0499999999999998</v>
      </c>
    </row>
    <row r="905" spans="1:19" hidden="1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27">
        <v>1</v>
      </c>
      <c r="L905" t="s">
        <v>45</v>
      </c>
      <c r="M905" t="s">
        <v>46</v>
      </c>
      <c r="N905" t="s">
        <v>41</v>
      </c>
      <c r="O905" s="24">
        <f t="shared" si="86"/>
        <v>1</v>
      </c>
      <c r="P905" s="25" t="str">
        <f t="shared" si="87"/>
        <v>1</v>
      </c>
      <c r="Q905" s="25">
        <f t="shared" si="88"/>
        <v>0</v>
      </c>
      <c r="R905" s="26">
        <f t="shared" si="89"/>
        <v>60</v>
      </c>
      <c r="S905" s="26">
        <f t="shared" si="90"/>
        <v>1</v>
      </c>
    </row>
    <row r="906" spans="1:19" hidden="1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27">
        <v>5</v>
      </c>
      <c r="L906" t="s">
        <v>119</v>
      </c>
      <c r="M906" t="s">
        <v>120</v>
      </c>
      <c r="N906" t="s">
        <v>36</v>
      </c>
      <c r="O906" s="24">
        <f t="shared" si="86"/>
        <v>1</v>
      </c>
      <c r="P906" s="25" t="str">
        <f t="shared" si="87"/>
        <v>5</v>
      </c>
      <c r="Q906" s="25">
        <f t="shared" si="88"/>
        <v>0</v>
      </c>
      <c r="R906" s="26">
        <f t="shared" si="89"/>
        <v>300</v>
      </c>
      <c r="S906" s="26">
        <f t="shared" si="90"/>
        <v>5</v>
      </c>
    </row>
    <row r="907" spans="1:19" hidden="1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27">
        <v>2.1</v>
      </c>
      <c r="L907" t="s">
        <v>164</v>
      </c>
      <c r="M907" t="s">
        <v>165</v>
      </c>
      <c r="N907" t="s">
        <v>166</v>
      </c>
      <c r="O907" s="24">
        <f t="shared" si="86"/>
        <v>3</v>
      </c>
      <c r="P907" s="25" t="str">
        <f t="shared" si="87"/>
        <v>2,</v>
      </c>
      <c r="Q907" s="25" t="str">
        <f t="shared" si="88"/>
        <v>1</v>
      </c>
      <c r="R907" s="26">
        <f t="shared" si="89"/>
        <v>121</v>
      </c>
      <c r="S907" s="26">
        <f t="shared" si="90"/>
        <v>2.0166666666666666</v>
      </c>
    </row>
    <row r="908" spans="1:19" hidden="1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27">
        <v>1.1499999999999999</v>
      </c>
      <c r="L908" t="s">
        <v>325</v>
      </c>
      <c r="M908" t="s">
        <v>326</v>
      </c>
      <c r="N908" t="s">
        <v>301</v>
      </c>
      <c r="O908" s="24">
        <f t="shared" si="86"/>
        <v>4</v>
      </c>
      <c r="P908" s="25" t="str">
        <f t="shared" si="87"/>
        <v>1,</v>
      </c>
      <c r="Q908" s="25" t="str">
        <f t="shared" si="88"/>
        <v>15</v>
      </c>
      <c r="R908" s="26">
        <f t="shared" si="89"/>
        <v>75</v>
      </c>
      <c r="S908" s="26">
        <f t="shared" si="90"/>
        <v>1.25</v>
      </c>
    </row>
    <row r="909" spans="1:19" hidden="1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27">
        <v>1.3</v>
      </c>
      <c r="L909" t="s">
        <v>42</v>
      </c>
      <c r="M909" t="s">
        <v>43</v>
      </c>
      <c r="N909" t="s">
        <v>44</v>
      </c>
      <c r="O909" s="24">
        <f t="shared" si="86"/>
        <v>3</v>
      </c>
      <c r="P909" s="25" t="str">
        <f t="shared" si="87"/>
        <v>1,</v>
      </c>
      <c r="Q909" s="25" t="str">
        <f t="shared" si="88"/>
        <v>3</v>
      </c>
      <c r="R909" s="26">
        <f t="shared" si="89"/>
        <v>63</v>
      </c>
      <c r="S909" s="26">
        <f t="shared" si="90"/>
        <v>1.05</v>
      </c>
    </row>
    <row r="910" spans="1:19" hidden="1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27">
        <v>3.15</v>
      </c>
      <c r="L910" t="s">
        <v>19</v>
      </c>
      <c r="M910" t="s">
        <v>20</v>
      </c>
      <c r="N910" t="s">
        <v>21</v>
      </c>
      <c r="O910" s="24">
        <f t="shared" si="86"/>
        <v>4</v>
      </c>
      <c r="P910" s="25" t="str">
        <f t="shared" si="87"/>
        <v>3,</v>
      </c>
      <c r="Q910" s="25" t="str">
        <f t="shared" si="88"/>
        <v>15</v>
      </c>
      <c r="R910" s="26">
        <f t="shared" si="89"/>
        <v>195</v>
      </c>
      <c r="S910" s="26">
        <f t="shared" si="90"/>
        <v>3.25</v>
      </c>
    </row>
    <row r="911" spans="1:19" hidden="1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27">
        <v>1.3</v>
      </c>
      <c r="L911" t="s">
        <v>190</v>
      </c>
      <c r="M911" t="s">
        <v>191</v>
      </c>
      <c r="N911" t="s">
        <v>186</v>
      </c>
      <c r="O911" s="24">
        <f t="shared" si="86"/>
        <v>3</v>
      </c>
      <c r="P911" s="25" t="str">
        <f t="shared" si="87"/>
        <v>1,</v>
      </c>
      <c r="Q911" s="25" t="str">
        <f t="shared" si="88"/>
        <v>3</v>
      </c>
      <c r="R911" s="26">
        <f t="shared" si="89"/>
        <v>63</v>
      </c>
      <c r="S911" s="26">
        <f t="shared" si="90"/>
        <v>1.05</v>
      </c>
    </row>
    <row r="912" spans="1:19" hidden="1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27">
        <v>3</v>
      </c>
      <c r="L912" t="s">
        <v>45</v>
      </c>
      <c r="M912" t="s">
        <v>46</v>
      </c>
      <c r="N912" t="s">
        <v>41</v>
      </c>
      <c r="O912" s="24">
        <f t="shared" si="86"/>
        <v>1</v>
      </c>
      <c r="P912" s="25" t="str">
        <f t="shared" si="87"/>
        <v>3</v>
      </c>
      <c r="Q912" s="25">
        <f t="shared" si="88"/>
        <v>0</v>
      </c>
      <c r="R912" s="26">
        <f t="shared" si="89"/>
        <v>180</v>
      </c>
      <c r="S912" s="26">
        <f t="shared" si="90"/>
        <v>3</v>
      </c>
    </row>
    <row r="913" spans="1:19" hidden="1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27">
        <v>0.45</v>
      </c>
      <c r="L913" t="s">
        <v>327</v>
      </c>
      <c r="M913" t="s">
        <v>328</v>
      </c>
      <c r="N913" t="s">
        <v>41</v>
      </c>
      <c r="O913" s="24">
        <f t="shared" si="86"/>
        <v>4</v>
      </c>
      <c r="P913" s="25" t="str">
        <f t="shared" si="87"/>
        <v>0,</v>
      </c>
      <c r="Q913" s="25" t="str">
        <f t="shared" si="88"/>
        <v>45</v>
      </c>
      <c r="R913" s="26">
        <f t="shared" si="89"/>
        <v>45</v>
      </c>
      <c r="S913" s="26">
        <f t="shared" si="90"/>
        <v>0.75</v>
      </c>
    </row>
    <row r="914" spans="1:19" hidden="1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27">
        <v>0.35</v>
      </c>
      <c r="L914" t="s">
        <v>178</v>
      </c>
      <c r="M914" t="s">
        <v>179</v>
      </c>
      <c r="N914" t="s">
        <v>180</v>
      </c>
      <c r="O914" s="24">
        <f t="shared" si="86"/>
        <v>4</v>
      </c>
      <c r="P914" s="25" t="str">
        <f t="shared" si="87"/>
        <v>0,</v>
      </c>
      <c r="Q914" s="25" t="str">
        <f t="shared" si="88"/>
        <v>35</v>
      </c>
      <c r="R914" s="26">
        <f t="shared" si="89"/>
        <v>35</v>
      </c>
      <c r="S914" s="26">
        <f t="shared" si="90"/>
        <v>0.58333333333333337</v>
      </c>
    </row>
    <row r="915" spans="1:19" hidden="1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27">
        <v>10.5</v>
      </c>
      <c r="L915" t="s">
        <v>119</v>
      </c>
      <c r="M915" t="s">
        <v>120</v>
      </c>
      <c r="N915" t="s">
        <v>36</v>
      </c>
      <c r="O915" s="24">
        <f t="shared" si="86"/>
        <v>4</v>
      </c>
      <c r="P915" s="25" t="str">
        <f t="shared" si="87"/>
        <v>10</v>
      </c>
      <c r="Q915" s="25" t="str">
        <f t="shared" si="88"/>
        <v>,5</v>
      </c>
      <c r="R915" s="26">
        <f t="shared" si="89"/>
        <v>600.5</v>
      </c>
      <c r="S915" s="26">
        <f t="shared" si="90"/>
        <v>10.008333333333333</v>
      </c>
    </row>
    <row r="916" spans="1:19" hidden="1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27">
        <v>1.3</v>
      </c>
      <c r="L916" t="s">
        <v>144</v>
      </c>
      <c r="M916" t="s">
        <v>145</v>
      </c>
      <c r="N916" t="s">
        <v>146</v>
      </c>
      <c r="O916" s="24">
        <f t="shared" si="86"/>
        <v>3</v>
      </c>
      <c r="P916" s="25" t="str">
        <f t="shared" si="87"/>
        <v>1,</v>
      </c>
      <c r="Q916" s="25" t="str">
        <f t="shared" si="88"/>
        <v>3</v>
      </c>
      <c r="R916" s="26">
        <f t="shared" si="89"/>
        <v>63</v>
      </c>
      <c r="S916" s="26">
        <f t="shared" si="90"/>
        <v>1.05</v>
      </c>
    </row>
    <row r="917" spans="1:19" hidden="1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27">
        <v>1.5</v>
      </c>
      <c r="L917" t="s">
        <v>147</v>
      </c>
      <c r="M917" t="s">
        <v>148</v>
      </c>
      <c r="N917" t="s">
        <v>149</v>
      </c>
      <c r="O917" s="24">
        <f t="shared" si="86"/>
        <v>3</v>
      </c>
      <c r="P917" s="25" t="str">
        <f t="shared" si="87"/>
        <v>1,</v>
      </c>
      <c r="Q917" s="25" t="str">
        <f t="shared" si="88"/>
        <v>5</v>
      </c>
      <c r="R917" s="26">
        <f t="shared" si="89"/>
        <v>65</v>
      </c>
      <c r="S917" s="26">
        <f t="shared" si="90"/>
        <v>1.0833333333333333</v>
      </c>
    </row>
    <row r="918" spans="1:19" hidden="1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27">
        <v>4</v>
      </c>
      <c r="L918" t="s">
        <v>221</v>
      </c>
      <c r="M918" t="s">
        <v>222</v>
      </c>
      <c r="N918" t="s">
        <v>223</v>
      </c>
      <c r="O918" s="24">
        <f t="shared" si="86"/>
        <v>1</v>
      </c>
      <c r="P918" s="25" t="str">
        <f t="shared" si="87"/>
        <v>4</v>
      </c>
      <c r="Q918" s="25">
        <f t="shared" si="88"/>
        <v>0</v>
      </c>
      <c r="R918" s="26">
        <f t="shared" si="89"/>
        <v>240</v>
      </c>
      <c r="S918" s="26">
        <f t="shared" si="90"/>
        <v>4</v>
      </c>
    </row>
    <row r="919" spans="1:19" hidden="1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27">
        <v>3.3</v>
      </c>
      <c r="L919" t="s">
        <v>164</v>
      </c>
      <c r="M919" t="s">
        <v>165</v>
      </c>
      <c r="N919" t="s">
        <v>166</v>
      </c>
      <c r="O919" s="24">
        <f t="shared" si="86"/>
        <v>3</v>
      </c>
      <c r="P919" s="25" t="str">
        <f t="shared" si="87"/>
        <v>3,</v>
      </c>
      <c r="Q919" s="25" t="str">
        <f t="shared" si="88"/>
        <v>3</v>
      </c>
      <c r="R919" s="26">
        <f t="shared" si="89"/>
        <v>183</v>
      </c>
      <c r="S919" s="26">
        <f t="shared" si="90"/>
        <v>3.05</v>
      </c>
    </row>
    <row r="920" spans="1:19" hidden="1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27">
        <v>0.45</v>
      </c>
      <c r="L920" t="s">
        <v>19</v>
      </c>
      <c r="M920" t="s">
        <v>20</v>
      </c>
      <c r="N920" t="s">
        <v>21</v>
      </c>
      <c r="O920" s="24">
        <f t="shared" si="86"/>
        <v>4</v>
      </c>
      <c r="P920" s="25" t="str">
        <f t="shared" si="87"/>
        <v>0,</v>
      </c>
      <c r="Q920" s="25" t="str">
        <f t="shared" si="88"/>
        <v>45</v>
      </c>
      <c r="R920" s="26">
        <f t="shared" si="89"/>
        <v>45</v>
      </c>
      <c r="S920" s="26">
        <f t="shared" si="90"/>
        <v>0.75</v>
      </c>
    </row>
    <row r="921" spans="1:19" hidden="1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27">
        <v>2.2999999999999998</v>
      </c>
      <c r="L921" t="s">
        <v>190</v>
      </c>
      <c r="M921" t="s">
        <v>191</v>
      </c>
      <c r="N921" t="s">
        <v>186</v>
      </c>
      <c r="O921" s="24">
        <f t="shared" si="86"/>
        <v>3</v>
      </c>
      <c r="P921" s="25" t="str">
        <f t="shared" si="87"/>
        <v>2,</v>
      </c>
      <c r="Q921" s="25" t="str">
        <f t="shared" si="88"/>
        <v>3</v>
      </c>
      <c r="R921" s="26">
        <f t="shared" si="89"/>
        <v>123</v>
      </c>
      <c r="S921" s="26">
        <f t="shared" si="90"/>
        <v>2.0499999999999998</v>
      </c>
    </row>
    <row r="922" spans="1:19" hidden="1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27">
        <v>2.25</v>
      </c>
      <c r="L922" t="s">
        <v>25</v>
      </c>
      <c r="M922" t="s">
        <v>26</v>
      </c>
      <c r="N922" t="s">
        <v>27</v>
      </c>
      <c r="O922" s="24">
        <f t="shared" si="86"/>
        <v>4</v>
      </c>
      <c r="P922" s="25" t="str">
        <f t="shared" si="87"/>
        <v>2,</v>
      </c>
      <c r="Q922" s="25" t="str">
        <f t="shared" si="88"/>
        <v>25</v>
      </c>
      <c r="R922" s="26">
        <f t="shared" si="89"/>
        <v>145</v>
      </c>
      <c r="S922" s="26">
        <f t="shared" si="90"/>
        <v>2.4166666666666665</v>
      </c>
    </row>
    <row r="923" spans="1:19" hidden="1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27">
        <v>10</v>
      </c>
      <c r="L923" t="s">
        <v>119</v>
      </c>
      <c r="M923" t="s">
        <v>120</v>
      </c>
      <c r="N923" t="s">
        <v>36</v>
      </c>
      <c r="O923" s="24">
        <f t="shared" si="86"/>
        <v>2</v>
      </c>
      <c r="P923" s="25" t="str">
        <f t="shared" si="87"/>
        <v>10</v>
      </c>
      <c r="Q923" s="25">
        <f t="shared" si="88"/>
        <v>0</v>
      </c>
      <c r="R923" s="26">
        <f t="shared" si="89"/>
        <v>600</v>
      </c>
      <c r="S923" s="26">
        <f t="shared" si="90"/>
        <v>10</v>
      </c>
    </row>
    <row r="924" spans="1:19" hidden="1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27">
        <v>1.2</v>
      </c>
      <c r="L924" t="s">
        <v>142</v>
      </c>
      <c r="M924" t="s">
        <v>143</v>
      </c>
      <c r="N924" t="s">
        <v>133</v>
      </c>
      <c r="O924" s="24">
        <f t="shared" si="86"/>
        <v>3</v>
      </c>
      <c r="P924" s="25" t="str">
        <f t="shared" si="87"/>
        <v>1,</v>
      </c>
      <c r="Q924" s="25" t="str">
        <f t="shared" si="88"/>
        <v>2</v>
      </c>
      <c r="R924" s="26">
        <f t="shared" si="89"/>
        <v>62</v>
      </c>
      <c r="S924" s="26">
        <f t="shared" si="90"/>
        <v>1.0333333333333334</v>
      </c>
    </row>
    <row r="925" spans="1:19" hidden="1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27">
        <v>0.45</v>
      </c>
      <c r="L925" t="s">
        <v>329</v>
      </c>
      <c r="M925" t="s">
        <v>330</v>
      </c>
      <c r="N925" t="s">
        <v>33</v>
      </c>
      <c r="O925" s="24">
        <f t="shared" si="86"/>
        <v>4</v>
      </c>
      <c r="P925" s="25" t="str">
        <f t="shared" si="87"/>
        <v>0,</v>
      </c>
      <c r="Q925" s="25" t="str">
        <f t="shared" si="88"/>
        <v>45</v>
      </c>
      <c r="R925" s="26">
        <f t="shared" si="89"/>
        <v>45</v>
      </c>
      <c r="S925" s="26">
        <f t="shared" si="90"/>
        <v>0.75</v>
      </c>
    </row>
    <row r="926" spans="1:19" hidden="1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27">
        <v>4.3</v>
      </c>
      <c r="L926" t="s">
        <v>144</v>
      </c>
      <c r="M926" t="s">
        <v>145</v>
      </c>
      <c r="N926" t="s">
        <v>146</v>
      </c>
      <c r="O926" s="24">
        <f t="shared" si="86"/>
        <v>3</v>
      </c>
      <c r="P926" s="25" t="str">
        <f t="shared" si="87"/>
        <v>4,</v>
      </c>
      <c r="Q926" s="25" t="str">
        <f t="shared" si="88"/>
        <v>3</v>
      </c>
      <c r="R926" s="26">
        <f t="shared" si="89"/>
        <v>243</v>
      </c>
      <c r="S926" s="26">
        <f t="shared" si="90"/>
        <v>4.05</v>
      </c>
    </row>
    <row r="927" spans="1:19" hidden="1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27">
        <v>1.5</v>
      </c>
      <c r="L927" t="s">
        <v>147</v>
      </c>
      <c r="M927" t="s">
        <v>148</v>
      </c>
      <c r="N927" t="s">
        <v>149</v>
      </c>
      <c r="O927" s="24">
        <f t="shared" si="86"/>
        <v>3</v>
      </c>
      <c r="P927" s="25" t="str">
        <f t="shared" si="87"/>
        <v>1,</v>
      </c>
      <c r="Q927" s="25" t="str">
        <f t="shared" si="88"/>
        <v>5</v>
      </c>
      <c r="R927" s="26">
        <f t="shared" si="89"/>
        <v>65</v>
      </c>
      <c r="S927" s="26">
        <f t="shared" si="90"/>
        <v>1.0833333333333333</v>
      </c>
    </row>
    <row r="928" spans="1:19" hidden="1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27">
        <v>4</v>
      </c>
      <c r="L928" t="s">
        <v>221</v>
      </c>
      <c r="M928" t="s">
        <v>222</v>
      </c>
      <c r="N928" t="s">
        <v>223</v>
      </c>
      <c r="O928" s="24">
        <f t="shared" si="86"/>
        <v>1</v>
      </c>
      <c r="P928" s="25" t="str">
        <f t="shared" si="87"/>
        <v>4</v>
      </c>
      <c r="Q928" s="25">
        <f t="shared" si="88"/>
        <v>0</v>
      </c>
      <c r="R928" s="26">
        <f t="shared" si="89"/>
        <v>240</v>
      </c>
      <c r="S928" s="26">
        <f t="shared" si="90"/>
        <v>4</v>
      </c>
    </row>
    <row r="929" spans="1:19" hidden="1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27">
        <v>2.4500000000000002</v>
      </c>
      <c r="L929" t="s">
        <v>49</v>
      </c>
      <c r="M929" t="s">
        <v>50</v>
      </c>
      <c r="N929" t="s">
        <v>51</v>
      </c>
      <c r="O929" s="24">
        <f t="shared" si="86"/>
        <v>4</v>
      </c>
      <c r="P929" s="25" t="str">
        <f t="shared" si="87"/>
        <v>2,</v>
      </c>
      <c r="Q929" s="25" t="str">
        <f t="shared" si="88"/>
        <v>45</v>
      </c>
      <c r="R929" s="26">
        <f t="shared" si="89"/>
        <v>165</v>
      </c>
      <c r="S929" s="26">
        <f t="shared" si="90"/>
        <v>2.75</v>
      </c>
    </row>
    <row r="930" spans="1:19" hidden="1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27">
        <v>1.05</v>
      </c>
      <c r="L930" t="s">
        <v>164</v>
      </c>
      <c r="M930" t="s">
        <v>165</v>
      </c>
      <c r="N930" t="s">
        <v>166</v>
      </c>
      <c r="O930" s="24">
        <f t="shared" si="86"/>
        <v>4</v>
      </c>
      <c r="P930" s="25" t="str">
        <f t="shared" si="87"/>
        <v>1,</v>
      </c>
      <c r="Q930" s="25" t="str">
        <f t="shared" si="88"/>
        <v>05</v>
      </c>
      <c r="R930" s="26">
        <f t="shared" si="89"/>
        <v>65</v>
      </c>
      <c r="S930" s="26">
        <f t="shared" si="90"/>
        <v>1.0833333333333333</v>
      </c>
    </row>
    <row r="931" spans="1:19" hidden="1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27">
        <v>1.1499999999999999</v>
      </c>
      <c r="L931" t="s">
        <v>19</v>
      </c>
      <c r="M931" t="s">
        <v>20</v>
      </c>
      <c r="N931" t="s">
        <v>21</v>
      </c>
      <c r="O931" s="24">
        <f t="shared" si="86"/>
        <v>4</v>
      </c>
      <c r="P931" s="25" t="str">
        <f t="shared" si="87"/>
        <v>1,</v>
      </c>
      <c r="Q931" s="25" t="str">
        <f t="shared" si="88"/>
        <v>15</v>
      </c>
      <c r="R931" s="26">
        <f t="shared" si="89"/>
        <v>75</v>
      </c>
      <c r="S931" s="26">
        <f t="shared" si="90"/>
        <v>1.25</v>
      </c>
    </row>
    <row r="932" spans="1:19" hidden="1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27">
        <v>0.2</v>
      </c>
      <c r="L932" t="s">
        <v>181</v>
      </c>
      <c r="M932" t="s">
        <v>182</v>
      </c>
      <c r="N932" t="s">
        <v>183</v>
      </c>
      <c r="O932" s="24">
        <f t="shared" si="86"/>
        <v>3</v>
      </c>
      <c r="P932" s="25" t="str">
        <f t="shared" si="87"/>
        <v>0,</v>
      </c>
      <c r="Q932" s="25" t="str">
        <f t="shared" si="88"/>
        <v>2</v>
      </c>
      <c r="R932" s="26">
        <f t="shared" si="89"/>
        <v>2</v>
      </c>
      <c r="S932" s="26">
        <f t="shared" si="90"/>
        <v>3.3333333333333333E-2</v>
      </c>
    </row>
    <row r="933" spans="1:19" hidden="1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27">
        <v>1.3</v>
      </c>
      <c r="L933" t="s">
        <v>190</v>
      </c>
      <c r="M933" t="s">
        <v>191</v>
      </c>
      <c r="N933" t="s">
        <v>186</v>
      </c>
      <c r="O933" s="24">
        <f t="shared" si="86"/>
        <v>3</v>
      </c>
      <c r="P933" s="25" t="str">
        <f t="shared" si="87"/>
        <v>1,</v>
      </c>
      <c r="Q933" s="25" t="str">
        <f t="shared" si="88"/>
        <v>3</v>
      </c>
      <c r="R933" s="26">
        <f t="shared" si="89"/>
        <v>63</v>
      </c>
      <c r="S933" s="26">
        <f t="shared" si="90"/>
        <v>1.05</v>
      </c>
    </row>
    <row r="934" spans="1:19" hidden="1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27">
        <v>1.1499999999999999</v>
      </c>
      <c r="L934" t="s">
        <v>25</v>
      </c>
      <c r="M934" t="s">
        <v>26</v>
      </c>
      <c r="N934" t="s">
        <v>27</v>
      </c>
      <c r="O934" s="24">
        <f t="shared" si="86"/>
        <v>4</v>
      </c>
      <c r="P934" s="25" t="str">
        <f t="shared" si="87"/>
        <v>1,</v>
      </c>
      <c r="Q934" s="25" t="str">
        <f t="shared" si="88"/>
        <v>15</v>
      </c>
      <c r="R934" s="26">
        <f t="shared" si="89"/>
        <v>75</v>
      </c>
      <c r="S934" s="26">
        <f t="shared" si="90"/>
        <v>1.25</v>
      </c>
    </row>
    <row r="935" spans="1:19" hidden="1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27">
        <v>1.1000000000000001</v>
      </c>
      <c r="L935" t="s">
        <v>187</v>
      </c>
      <c r="M935" t="s">
        <v>188</v>
      </c>
      <c r="N935" t="s">
        <v>189</v>
      </c>
      <c r="O935" s="24">
        <f t="shared" si="86"/>
        <v>3</v>
      </c>
      <c r="P935" s="25" t="str">
        <f t="shared" si="87"/>
        <v>1,</v>
      </c>
      <c r="Q935" s="25" t="str">
        <f t="shared" si="88"/>
        <v>1</v>
      </c>
      <c r="R935" s="26">
        <f t="shared" si="89"/>
        <v>61</v>
      </c>
      <c r="S935" s="26">
        <f t="shared" si="90"/>
        <v>1.0166666666666666</v>
      </c>
    </row>
    <row r="936" spans="1:19" hidden="1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27">
        <v>1.1499999999999999</v>
      </c>
      <c r="L936" t="s">
        <v>45</v>
      </c>
      <c r="M936" t="s">
        <v>46</v>
      </c>
      <c r="N936" t="s">
        <v>41</v>
      </c>
      <c r="O936" s="24">
        <f t="shared" si="86"/>
        <v>4</v>
      </c>
      <c r="P936" s="25" t="str">
        <f t="shared" si="87"/>
        <v>1,</v>
      </c>
      <c r="Q936" s="25" t="str">
        <f t="shared" si="88"/>
        <v>15</v>
      </c>
      <c r="R936" s="26">
        <f t="shared" si="89"/>
        <v>75</v>
      </c>
      <c r="S936" s="26">
        <f t="shared" si="90"/>
        <v>1.25</v>
      </c>
    </row>
    <row r="937" spans="1:19" hidden="1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27">
        <v>9.3000000000000007</v>
      </c>
      <c r="L937" t="s">
        <v>119</v>
      </c>
      <c r="M937" t="s">
        <v>120</v>
      </c>
      <c r="N937" t="s">
        <v>36</v>
      </c>
      <c r="O937" s="24">
        <f t="shared" si="86"/>
        <v>3</v>
      </c>
      <c r="P937" s="25" t="str">
        <f t="shared" si="87"/>
        <v>9,</v>
      </c>
      <c r="Q937" s="25" t="str">
        <f t="shared" si="88"/>
        <v>3</v>
      </c>
      <c r="R937" s="26">
        <f t="shared" si="89"/>
        <v>543</v>
      </c>
      <c r="S937" s="26">
        <f t="shared" si="90"/>
        <v>9.0500000000000007</v>
      </c>
    </row>
    <row r="938" spans="1:19" hidden="1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27">
        <v>1.5</v>
      </c>
      <c r="L938" t="s">
        <v>144</v>
      </c>
      <c r="M938" t="s">
        <v>145</v>
      </c>
      <c r="N938" t="s">
        <v>146</v>
      </c>
      <c r="O938" s="24">
        <f t="shared" si="86"/>
        <v>3</v>
      </c>
      <c r="P938" s="25" t="str">
        <f t="shared" si="87"/>
        <v>1,</v>
      </c>
      <c r="Q938" s="25" t="str">
        <f t="shared" si="88"/>
        <v>5</v>
      </c>
      <c r="R938" s="26">
        <f t="shared" si="89"/>
        <v>65</v>
      </c>
      <c r="S938" s="26">
        <f t="shared" si="90"/>
        <v>1.0833333333333333</v>
      </c>
    </row>
    <row r="939" spans="1:19" hidden="1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27">
        <v>1.3</v>
      </c>
      <c r="L939" t="s">
        <v>192</v>
      </c>
      <c r="M939" t="s">
        <v>193</v>
      </c>
      <c r="N939" t="s">
        <v>146</v>
      </c>
      <c r="O939" s="24">
        <f t="shared" si="86"/>
        <v>3</v>
      </c>
      <c r="P939" s="25" t="str">
        <f t="shared" si="87"/>
        <v>1,</v>
      </c>
      <c r="Q939" s="25" t="str">
        <f t="shared" si="88"/>
        <v>3</v>
      </c>
      <c r="R939" s="26">
        <f t="shared" si="89"/>
        <v>63</v>
      </c>
      <c r="S939" s="26">
        <f t="shared" si="90"/>
        <v>1.05</v>
      </c>
    </row>
    <row r="940" spans="1:19" hidden="1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27">
        <v>2</v>
      </c>
      <c r="L940" t="s">
        <v>49</v>
      </c>
      <c r="M940" t="s">
        <v>50</v>
      </c>
      <c r="N940" t="s">
        <v>51</v>
      </c>
      <c r="O940" s="24">
        <f t="shared" si="86"/>
        <v>1</v>
      </c>
      <c r="P940" s="25" t="str">
        <f t="shared" si="87"/>
        <v>2</v>
      </c>
      <c r="Q940" s="25">
        <f t="shared" si="88"/>
        <v>0</v>
      </c>
      <c r="R940" s="26">
        <f t="shared" si="89"/>
        <v>120</v>
      </c>
      <c r="S940" s="26">
        <f t="shared" si="90"/>
        <v>2</v>
      </c>
    </row>
    <row r="941" spans="1:19" hidden="1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27">
        <v>1.2</v>
      </c>
      <c r="L941" t="s">
        <v>164</v>
      </c>
      <c r="M941" t="s">
        <v>165</v>
      </c>
      <c r="N941" t="s">
        <v>166</v>
      </c>
      <c r="O941" s="24">
        <f t="shared" si="86"/>
        <v>3</v>
      </c>
      <c r="P941" s="25" t="str">
        <f t="shared" si="87"/>
        <v>1,</v>
      </c>
      <c r="Q941" s="25" t="str">
        <f t="shared" si="88"/>
        <v>2</v>
      </c>
      <c r="R941" s="26">
        <f t="shared" si="89"/>
        <v>62</v>
      </c>
      <c r="S941" s="26">
        <f t="shared" si="90"/>
        <v>1.0333333333333334</v>
      </c>
    </row>
    <row r="942" spans="1:19" hidden="1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27">
        <v>1.3</v>
      </c>
      <c r="L942" t="s">
        <v>325</v>
      </c>
      <c r="M942" t="s">
        <v>326</v>
      </c>
      <c r="N942" t="s">
        <v>301</v>
      </c>
      <c r="O942" s="24">
        <f t="shared" si="86"/>
        <v>3</v>
      </c>
      <c r="P942" s="25" t="str">
        <f t="shared" si="87"/>
        <v>1,</v>
      </c>
      <c r="Q942" s="25" t="str">
        <f t="shared" si="88"/>
        <v>3</v>
      </c>
      <c r="R942" s="26">
        <f t="shared" si="89"/>
        <v>63</v>
      </c>
      <c r="S942" s="26">
        <f t="shared" si="90"/>
        <v>1.05</v>
      </c>
    </row>
    <row r="943" spans="1:19" hidden="1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27">
        <v>0.4</v>
      </c>
      <c r="L943" t="s">
        <v>42</v>
      </c>
      <c r="M943" t="s">
        <v>43</v>
      </c>
      <c r="N943" t="s">
        <v>44</v>
      </c>
      <c r="O943" s="24">
        <f t="shared" si="86"/>
        <v>3</v>
      </c>
      <c r="P943" s="25" t="str">
        <f t="shared" si="87"/>
        <v>0,</v>
      </c>
      <c r="Q943" s="25" t="str">
        <f t="shared" si="88"/>
        <v>4</v>
      </c>
      <c r="R943" s="26">
        <f t="shared" si="89"/>
        <v>4</v>
      </c>
      <c r="S943" s="26">
        <f t="shared" si="90"/>
        <v>6.6666666666666666E-2</v>
      </c>
    </row>
    <row r="944" spans="1:19" hidden="1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27">
        <v>2</v>
      </c>
      <c r="L944" t="s">
        <v>19</v>
      </c>
      <c r="M944" t="s">
        <v>20</v>
      </c>
      <c r="N944" t="s">
        <v>21</v>
      </c>
      <c r="O944" s="24">
        <f t="shared" si="86"/>
        <v>1</v>
      </c>
      <c r="P944" s="25" t="str">
        <f t="shared" si="87"/>
        <v>2</v>
      </c>
      <c r="Q944" s="25">
        <f t="shared" si="88"/>
        <v>0</v>
      </c>
      <c r="R944" s="26">
        <f t="shared" si="89"/>
        <v>120</v>
      </c>
      <c r="S944" s="26">
        <f t="shared" si="90"/>
        <v>2</v>
      </c>
    </row>
    <row r="945" spans="1:19" hidden="1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27">
        <v>2.0499999999999998</v>
      </c>
      <c r="L945" t="s">
        <v>104</v>
      </c>
      <c r="M945" t="s">
        <v>105</v>
      </c>
      <c r="N945" t="s">
        <v>106</v>
      </c>
      <c r="O945" s="24">
        <f t="shared" si="86"/>
        <v>4</v>
      </c>
      <c r="P945" s="25" t="str">
        <f t="shared" si="87"/>
        <v>2,</v>
      </c>
      <c r="Q945" s="25" t="str">
        <f t="shared" si="88"/>
        <v>05</v>
      </c>
      <c r="R945" s="26">
        <f t="shared" si="89"/>
        <v>125</v>
      </c>
      <c r="S945" s="26">
        <f t="shared" si="90"/>
        <v>2.0833333333333335</v>
      </c>
    </row>
    <row r="946" spans="1:19" hidden="1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27">
        <v>0.4</v>
      </c>
      <c r="L946" t="s">
        <v>205</v>
      </c>
      <c r="M946" t="s">
        <v>206</v>
      </c>
      <c r="N946" t="s">
        <v>207</v>
      </c>
      <c r="O946" s="24">
        <f t="shared" si="86"/>
        <v>3</v>
      </c>
      <c r="P946" s="25" t="str">
        <f t="shared" si="87"/>
        <v>0,</v>
      </c>
      <c r="Q946" s="25" t="str">
        <f t="shared" si="88"/>
        <v>4</v>
      </c>
      <c r="R946" s="26">
        <f t="shared" si="89"/>
        <v>4</v>
      </c>
      <c r="S946" s="26">
        <f t="shared" si="90"/>
        <v>6.6666666666666666E-2</v>
      </c>
    </row>
    <row r="947" spans="1:19" hidden="1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27">
        <v>6.55</v>
      </c>
      <c r="L947" t="s">
        <v>190</v>
      </c>
      <c r="M947" t="s">
        <v>191</v>
      </c>
      <c r="N947" t="s">
        <v>186</v>
      </c>
      <c r="O947" s="24">
        <f t="shared" si="86"/>
        <v>4</v>
      </c>
      <c r="P947" s="25" t="str">
        <f t="shared" si="87"/>
        <v>6,</v>
      </c>
      <c r="Q947" s="25" t="str">
        <f t="shared" si="88"/>
        <v>55</v>
      </c>
      <c r="R947" s="26">
        <f t="shared" si="89"/>
        <v>415</v>
      </c>
      <c r="S947" s="26">
        <f t="shared" si="90"/>
        <v>6.916666666666667</v>
      </c>
    </row>
    <row r="948" spans="1:19" hidden="1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27">
        <v>0.35</v>
      </c>
      <c r="L948" t="s">
        <v>178</v>
      </c>
      <c r="M948" t="s">
        <v>179</v>
      </c>
      <c r="N948" t="s">
        <v>180</v>
      </c>
      <c r="O948" s="24">
        <f t="shared" si="86"/>
        <v>4</v>
      </c>
      <c r="P948" s="25" t="str">
        <f t="shared" si="87"/>
        <v>0,</v>
      </c>
      <c r="Q948" s="25" t="str">
        <f t="shared" si="88"/>
        <v>35</v>
      </c>
      <c r="R948" s="26">
        <f t="shared" si="89"/>
        <v>35</v>
      </c>
      <c r="S948" s="26">
        <f t="shared" si="90"/>
        <v>0.58333333333333337</v>
      </c>
    </row>
    <row r="949" spans="1:19" hidden="1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27">
        <v>1150</v>
      </c>
      <c r="L949" t="s">
        <v>119</v>
      </c>
      <c r="M949" t="s">
        <v>120</v>
      </c>
      <c r="N949" t="s">
        <v>36</v>
      </c>
      <c r="O949" s="24">
        <f t="shared" si="86"/>
        <v>4</v>
      </c>
      <c r="P949" s="25" t="str">
        <f t="shared" si="87"/>
        <v>11</v>
      </c>
      <c r="Q949" s="25" t="str">
        <f t="shared" si="88"/>
        <v>50</v>
      </c>
      <c r="R949" s="26">
        <f t="shared" si="89"/>
        <v>710</v>
      </c>
      <c r="S949" s="26">
        <f t="shared" si="90"/>
        <v>11.833333333333334</v>
      </c>
    </row>
    <row r="950" spans="1:19" hidden="1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27">
        <v>3.05</v>
      </c>
      <c r="L950" t="s">
        <v>49</v>
      </c>
      <c r="M950" t="s">
        <v>50</v>
      </c>
      <c r="N950" t="s">
        <v>51</v>
      </c>
      <c r="O950" s="24">
        <f t="shared" si="86"/>
        <v>4</v>
      </c>
      <c r="P950" s="25" t="str">
        <f t="shared" si="87"/>
        <v>3,</v>
      </c>
      <c r="Q950" s="25" t="str">
        <f t="shared" si="88"/>
        <v>05</v>
      </c>
      <c r="R950" s="26">
        <f t="shared" si="89"/>
        <v>185</v>
      </c>
      <c r="S950" s="26">
        <f t="shared" si="90"/>
        <v>3.0833333333333335</v>
      </c>
    </row>
    <row r="951" spans="1:19" hidden="1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27">
        <v>0.3</v>
      </c>
      <c r="L951" t="s">
        <v>164</v>
      </c>
      <c r="M951" t="s">
        <v>165</v>
      </c>
      <c r="N951" t="s">
        <v>166</v>
      </c>
      <c r="O951" s="24">
        <f t="shared" si="86"/>
        <v>3</v>
      </c>
      <c r="P951" s="25" t="str">
        <f t="shared" si="87"/>
        <v>0,</v>
      </c>
      <c r="Q951" s="25" t="str">
        <f t="shared" si="88"/>
        <v>3</v>
      </c>
      <c r="R951" s="26">
        <f t="shared" si="89"/>
        <v>3</v>
      </c>
      <c r="S951" s="26">
        <f t="shared" si="90"/>
        <v>0.05</v>
      </c>
    </row>
    <row r="952" spans="1:19" hidden="1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27">
        <v>2.0499999999999998</v>
      </c>
      <c r="L952" t="s">
        <v>42</v>
      </c>
      <c r="M952" t="s">
        <v>43</v>
      </c>
      <c r="N952" t="s">
        <v>44</v>
      </c>
      <c r="O952" s="24">
        <f t="shared" si="86"/>
        <v>4</v>
      </c>
      <c r="P952" s="25" t="str">
        <f t="shared" si="87"/>
        <v>2,</v>
      </c>
      <c r="Q952" s="25" t="str">
        <f t="shared" si="88"/>
        <v>05</v>
      </c>
      <c r="R952" s="26">
        <f t="shared" si="89"/>
        <v>125</v>
      </c>
      <c r="S952" s="26">
        <f t="shared" si="90"/>
        <v>2.0833333333333335</v>
      </c>
    </row>
    <row r="953" spans="1:19" hidden="1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27">
        <v>0.45</v>
      </c>
      <c r="L953" t="s">
        <v>19</v>
      </c>
      <c r="M953" t="s">
        <v>20</v>
      </c>
      <c r="N953" t="s">
        <v>21</v>
      </c>
      <c r="O953" s="24">
        <f t="shared" si="86"/>
        <v>4</v>
      </c>
      <c r="P953" s="25" t="str">
        <f t="shared" si="87"/>
        <v>0,</v>
      </c>
      <c r="Q953" s="25" t="str">
        <f t="shared" si="88"/>
        <v>45</v>
      </c>
      <c r="R953" s="26">
        <f t="shared" si="89"/>
        <v>45</v>
      </c>
      <c r="S953" s="26">
        <f t="shared" si="90"/>
        <v>0.75</v>
      </c>
    </row>
    <row r="954" spans="1:19" hidden="1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27">
        <v>1.1499999999999999</v>
      </c>
      <c r="L954" t="s">
        <v>181</v>
      </c>
      <c r="M954" t="s">
        <v>182</v>
      </c>
      <c r="N954" t="s">
        <v>183</v>
      </c>
      <c r="O954" s="24">
        <f t="shared" si="86"/>
        <v>4</v>
      </c>
      <c r="P954" s="25" t="str">
        <f t="shared" si="87"/>
        <v>1,</v>
      </c>
      <c r="Q954" s="25" t="str">
        <f t="shared" si="88"/>
        <v>15</v>
      </c>
      <c r="R954" s="26">
        <f t="shared" si="89"/>
        <v>75</v>
      </c>
      <c r="S954" s="26">
        <f t="shared" si="90"/>
        <v>1.25</v>
      </c>
    </row>
    <row r="955" spans="1:19" hidden="1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27">
        <v>7</v>
      </c>
      <c r="L955" t="s">
        <v>190</v>
      </c>
      <c r="M955" t="s">
        <v>191</v>
      </c>
      <c r="N955" t="s">
        <v>186</v>
      </c>
      <c r="O955" s="24">
        <f t="shared" si="86"/>
        <v>1</v>
      </c>
      <c r="P955" s="25" t="str">
        <f t="shared" si="87"/>
        <v>7</v>
      </c>
      <c r="Q955" s="25">
        <f t="shared" si="88"/>
        <v>0</v>
      </c>
      <c r="R955" s="26">
        <f t="shared" si="89"/>
        <v>420</v>
      </c>
      <c r="S955" s="26">
        <f t="shared" si="90"/>
        <v>7</v>
      </c>
    </row>
    <row r="956" spans="1:19" hidden="1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27">
        <v>1.1499999999999999</v>
      </c>
      <c r="L956" t="s">
        <v>25</v>
      </c>
      <c r="M956" t="s">
        <v>26</v>
      </c>
      <c r="N956" t="s">
        <v>27</v>
      </c>
      <c r="O956" s="24">
        <f t="shared" si="86"/>
        <v>4</v>
      </c>
      <c r="P956" s="25" t="str">
        <f t="shared" si="87"/>
        <v>1,</v>
      </c>
      <c r="Q956" s="25" t="str">
        <f t="shared" si="88"/>
        <v>15</v>
      </c>
      <c r="R956" s="26">
        <f t="shared" si="89"/>
        <v>75</v>
      </c>
      <c r="S956" s="26">
        <f t="shared" si="90"/>
        <v>1.25</v>
      </c>
    </row>
    <row r="957" spans="1:19" hidden="1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27">
        <v>0.35</v>
      </c>
      <c r="L957" t="s">
        <v>178</v>
      </c>
      <c r="M957" t="s">
        <v>179</v>
      </c>
      <c r="N957" t="s">
        <v>180</v>
      </c>
      <c r="O957" s="24">
        <f t="shared" si="86"/>
        <v>4</v>
      </c>
      <c r="P957" s="25" t="str">
        <f t="shared" si="87"/>
        <v>0,</v>
      </c>
      <c r="Q957" s="25" t="str">
        <f t="shared" si="88"/>
        <v>35</v>
      </c>
      <c r="R957" s="26">
        <f t="shared" si="89"/>
        <v>35</v>
      </c>
      <c r="S957" s="26">
        <f t="shared" si="90"/>
        <v>0.58333333333333337</v>
      </c>
    </row>
    <row r="958" spans="1:19" hidden="1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27">
        <v>13.45</v>
      </c>
      <c r="L958" t="s">
        <v>119</v>
      </c>
      <c r="M958" t="s">
        <v>120</v>
      </c>
      <c r="N958" t="s">
        <v>36</v>
      </c>
      <c r="O958" s="24">
        <f t="shared" si="86"/>
        <v>5</v>
      </c>
      <c r="P958" s="25" t="str">
        <f t="shared" si="87"/>
        <v>13</v>
      </c>
      <c r="Q958" s="25" t="str">
        <f t="shared" si="88"/>
        <v>,45</v>
      </c>
      <c r="R958" s="26">
        <f t="shared" si="89"/>
        <v>780.45</v>
      </c>
      <c r="S958" s="26">
        <f t="shared" si="90"/>
        <v>13.0075</v>
      </c>
    </row>
    <row r="959" spans="1:19" hidden="1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27">
        <v>45.04</v>
      </c>
      <c r="L959" t="s">
        <v>49</v>
      </c>
      <c r="M959" t="s">
        <v>50</v>
      </c>
      <c r="N959" t="s">
        <v>51</v>
      </c>
      <c r="O959" s="24">
        <f t="shared" si="86"/>
        <v>5</v>
      </c>
      <c r="P959" s="25" t="str">
        <f t="shared" si="87"/>
        <v>45</v>
      </c>
      <c r="Q959" s="25" t="str">
        <f t="shared" si="88"/>
        <v>,04</v>
      </c>
      <c r="R959" s="26">
        <f t="shared" si="89"/>
        <v>2700.04</v>
      </c>
      <c r="S959" s="26">
        <f t="shared" si="90"/>
        <v>45.000666666666667</v>
      </c>
    </row>
    <row r="960" spans="1:19" hidden="1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27">
        <v>1.56</v>
      </c>
      <c r="L960" t="s">
        <v>63</v>
      </c>
      <c r="M960" t="s">
        <v>64</v>
      </c>
      <c r="N960" t="s">
        <v>27</v>
      </c>
      <c r="O960" s="24">
        <f t="shared" si="86"/>
        <v>4</v>
      </c>
      <c r="P960" s="25" t="str">
        <f t="shared" si="87"/>
        <v>1,</v>
      </c>
      <c r="Q960" s="25" t="str">
        <f t="shared" si="88"/>
        <v>56</v>
      </c>
      <c r="R960" s="26">
        <f t="shared" si="89"/>
        <v>116</v>
      </c>
      <c r="S960" s="26">
        <f t="shared" si="90"/>
        <v>1.9333333333333333</v>
      </c>
    </row>
    <row r="961" spans="1:19" hidden="1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27">
        <v>1.59</v>
      </c>
      <c r="L961" t="s">
        <v>307</v>
      </c>
      <c r="M961" t="s">
        <v>308</v>
      </c>
      <c r="N961" t="s">
        <v>204</v>
      </c>
      <c r="O961" s="24">
        <f t="shared" si="86"/>
        <v>4</v>
      </c>
      <c r="P961" s="25" t="str">
        <f t="shared" si="87"/>
        <v>1,</v>
      </c>
      <c r="Q961" s="25" t="str">
        <f t="shared" si="88"/>
        <v>59</v>
      </c>
      <c r="R961" s="26">
        <f t="shared" si="89"/>
        <v>119</v>
      </c>
      <c r="S961" s="26">
        <f t="shared" si="90"/>
        <v>1.9833333333333334</v>
      </c>
    </row>
    <row r="962" spans="1:19" hidden="1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si="85"/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27">
        <v>43.26</v>
      </c>
      <c r="L962" t="s">
        <v>49</v>
      </c>
      <c r="M962" t="s">
        <v>50</v>
      </c>
      <c r="N962" t="s">
        <v>51</v>
      </c>
      <c r="O962" s="24">
        <f t="shared" si="86"/>
        <v>5</v>
      </c>
      <c r="P962" s="25" t="str">
        <f t="shared" si="87"/>
        <v>43</v>
      </c>
      <c r="Q962" s="25" t="str">
        <f t="shared" si="88"/>
        <v>,26</v>
      </c>
      <c r="R962" s="26">
        <f t="shared" si="89"/>
        <v>2580.2600000000002</v>
      </c>
      <c r="S962" s="26">
        <f t="shared" si="90"/>
        <v>43.004333333333335</v>
      </c>
    </row>
    <row r="963" spans="1:19" hidden="1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ref="E963:E1026" si="91">TEXT(C963,"mmmm")</f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27">
        <v>2.27</v>
      </c>
      <c r="L963" t="s">
        <v>19</v>
      </c>
      <c r="M963" t="s">
        <v>20</v>
      </c>
      <c r="N963" t="s">
        <v>21</v>
      </c>
      <c r="O963" s="24">
        <f t="shared" ref="O963:O1026" si="92">LEN($K963)</f>
        <v>4</v>
      </c>
      <c r="P963" s="25" t="str">
        <f t="shared" ref="P963:P1026" si="93">IF(O963="1",$K963,IF(O963=2,LEFT($K963,2),LEFT($K963,2)))</f>
        <v>2,</v>
      </c>
      <c r="Q963" s="25" t="str">
        <f t="shared" ref="Q963:Q1026" si="94">IF(O963&lt;=2,0,MID($K963,3,3))</f>
        <v>27</v>
      </c>
      <c r="R963" s="26">
        <f t="shared" ref="R963:R1026" si="95">+(P963*60)+Q963</f>
        <v>147</v>
      </c>
      <c r="S963" s="26">
        <f t="shared" ref="S963:S1026" si="96">+R963/60</f>
        <v>2.4500000000000002</v>
      </c>
    </row>
    <row r="964" spans="1:19" hidden="1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27">
        <v>0.48</v>
      </c>
      <c r="L964" t="s">
        <v>128</v>
      </c>
      <c r="M964" t="s">
        <v>129</v>
      </c>
      <c r="N964" t="s">
        <v>130</v>
      </c>
      <c r="O964" s="24">
        <f t="shared" si="92"/>
        <v>4</v>
      </c>
      <c r="P964" s="25" t="str">
        <f t="shared" si="93"/>
        <v>0,</v>
      </c>
      <c r="Q964" s="25" t="str">
        <f t="shared" si="94"/>
        <v>48</v>
      </c>
      <c r="R964" s="26">
        <f t="shared" si="95"/>
        <v>48</v>
      </c>
      <c r="S964" s="26">
        <f t="shared" si="96"/>
        <v>0.8</v>
      </c>
    </row>
    <row r="965" spans="1:19" hidden="1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27">
        <v>0.27</v>
      </c>
      <c r="L965" t="s">
        <v>190</v>
      </c>
      <c r="M965" t="s">
        <v>191</v>
      </c>
      <c r="N965" t="s">
        <v>186</v>
      </c>
      <c r="O965" s="24">
        <f t="shared" si="92"/>
        <v>4</v>
      </c>
      <c r="P965" s="25" t="str">
        <f t="shared" si="93"/>
        <v>0,</v>
      </c>
      <c r="Q965" s="25" t="str">
        <f t="shared" si="94"/>
        <v>27</v>
      </c>
      <c r="R965" s="26">
        <f t="shared" si="95"/>
        <v>27</v>
      </c>
      <c r="S965" s="26">
        <f t="shared" si="96"/>
        <v>0.45</v>
      </c>
    </row>
    <row r="966" spans="1:19" hidden="1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27">
        <v>1.1100000000000001</v>
      </c>
      <c r="L966" t="s">
        <v>335</v>
      </c>
      <c r="M966" t="s">
        <v>336</v>
      </c>
      <c r="N966" t="s">
        <v>27</v>
      </c>
      <c r="O966" s="24">
        <f t="shared" si="92"/>
        <v>4</v>
      </c>
      <c r="P966" s="25" t="str">
        <f t="shared" si="93"/>
        <v>1,</v>
      </c>
      <c r="Q966" s="25" t="str">
        <f t="shared" si="94"/>
        <v>11</v>
      </c>
      <c r="R966" s="26">
        <f t="shared" si="95"/>
        <v>71</v>
      </c>
      <c r="S966" s="26">
        <f t="shared" si="96"/>
        <v>1.1833333333333333</v>
      </c>
    </row>
    <row r="967" spans="1:19" hidden="1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27">
        <v>1.22</v>
      </c>
      <c r="L967" t="s">
        <v>63</v>
      </c>
      <c r="M967" t="s">
        <v>64</v>
      </c>
      <c r="N967" t="s">
        <v>27</v>
      </c>
      <c r="O967" s="24">
        <f t="shared" si="92"/>
        <v>4</v>
      </c>
      <c r="P967" s="25" t="str">
        <f t="shared" si="93"/>
        <v>1,</v>
      </c>
      <c r="Q967" s="25" t="str">
        <f t="shared" si="94"/>
        <v>22</v>
      </c>
      <c r="R967" s="26">
        <f t="shared" si="95"/>
        <v>82</v>
      </c>
      <c r="S967" s="26">
        <f t="shared" si="96"/>
        <v>1.3666666666666667</v>
      </c>
    </row>
    <row r="968" spans="1:19" hidden="1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27">
        <v>0.56999999999999995</v>
      </c>
      <c r="L968" t="s">
        <v>45</v>
      </c>
      <c r="M968" t="s">
        <v>46</v>
      </c>
      <c r="N968" t="s">
        <v>41</v>
      </c>
      <c r="O968" s="24">
        <f t="shared" si="92"/>
        <v>4</v>
      </c>
      <c r="P968" s="25" t="str">
        <f t="shared" si="93"/>
        <v>0,</v>
      </c>
      <c r="Q968" s="25" t="str">
        <f t="shared" si="94"/>
        <v>57</v>
      </c>
      <c r="R968" s="26">
        <f t="shared" si="95"/>
        <v>57</v>
      </c>
      <c r="S968" s="26">
        <f t="shared" si="96"/>
        <v>0.95</v>
      </c>
    </row>
    <row r="969" spans="1:19" hidden="1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27">
        <v>0.32</v>
      </c>
      <c r="L969" t="s">
        <v>307</v>
      </c>
      <c r="M969" t="s">
        <v>308</v>
      </c>
      <c r="N969" t="s">
        <v>204</v>
      </c>
      <c r="O969" s="24">
        <f t="shared" si="92"/>
        <v>4</v>
      </c>
      <c r="P969" s="25" t="str">
        <f t="shared" si="93"/>
        <v>0,</v>
      </c>
      <c r="Q969" s="25" t="str">
        <f t="shared" si="94"/>
        <v>32</v>
      </c>
      <c r="R969" s="26">
        <f t="shared" si="95"/>
        <v>32</v>
      </c>
      <c r="S969" s="26">
        <f t="shared" si="96"/>
        <v>0.53333333333333333</v>
      </c>
    </row>
    <row r="970" spans="1:19" hidden="1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27">
        <v>2</v>
      </c>
      <c r="L970" t="s">
        <v>119</v>
      </c>
      <c r="M970" t="s">
        <v>120</v>
      </c>
      <c r="N970" t="s">
        <v>36</v>
      </c>
      <c r="O970" s="24">
        <f t="shared" si="92"/>
        <v>1</v>
      </c>
      <c r="P970" s="25" t="str">
        <f t="shared" si="93"/>
        <v>2</v>
      </c>
      <c r="Q970" s="25">
        <f t="shared" si="94"/>
        <v>0</v>
      </c>
      <c r="R970" s="26">
        <f t="shared" si="95"/>
        <v>120</v>
      </c>
      <c r="S970" s="26">
        <f t="shared" si="96"/>
        <v>2</v>
      </c>
    </row>
    <row r="971" spans="1:19" hidden="1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27">
        <v>0.56999999999999995</v>
      </c>
      <c r="L971" t="s">
        <v>142</v>
      </c>
      <c r="M971" t="s">
        <v>143</v>
      </c>
      <c r="N971" t="s">
        <v>133</v>
      </c>
      <c r="O971" s="24">
        <f t="shared" si="92"/>
        <v>4</v>
      </c>
      <c r="P971" s="25" t="str">
        <f t="shared" si="93"/>
        <v>0,</v>
      </c>
      <c r="Q971" s="25" t="str">
        <f t="shared" si="94"/>
        <v>57</v>
      </c>
      <c r="R971" s="26">
        <f t="shared" si="95"/>
        <v>57</v>
      </c>
      <c r="S971" s="26">
        <f t="shared" si="96"/>
        <v>0.95</v>
      </c>
    </row>
    <row r="972" spans="1:19" hidden="1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27">
        <v>0.35</v>
      </c>
      <c r="L972" t="s">
        <v>31</v>
      </c>
      <c r="M972" t="s">
        <v>32</v>
      </c>
      <c r="N972" t="s">
        <v>33</v>
      </c>
      <c r="O972" s="24">
        <f t="shared" si="92"/>
        <v>4</v>
      </c>
      <c r="P972" s="25" t="str">
        <f t="shared" si="93"/>
        <v>0,</v>
      </c>
      <c r="Q972" s="25" t="str">
        <f t="shared" si="94"/>
        <v>35</v>
      </c>
      <c r="R972" s="26">
        <f t="shared" si="95"/>
        <v>35</v>
      </c>
      <c r="S972" s="26">
        <f t="shared" si="96"/>
        <v>0.58333333333333337</v>
      </c>
    </row>
    <row r="973" spans="1:19" hidden="1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27">
        <v>2.1</v>
      </c>
      <c r="L973" t="s">
        <v>131</v>
      </c>
      <c r="M973" t="s">
        <v>132</v>
      </c>
      <c r="N973" t="s">
        <v>133</v>
      </c>
      <c r="O973" s="24">
        <f t="shared" si="92"/>
        <v>3</v>
      </c>
      <c r="P973" s="25" t="str">
        <f t="shared" si="93"/>
        <v>2,</v>
      </c>
      <c r="Q973" s="25" t="str">
        <f t="shared" si="94"/>
        <v>1</v>
      </c>
      <c r="R973" s="26">
        <f t="shared" si="95"/>
        <v>121</v>
      </c>
      <c r="S973" s="26">
        <f t="shared" si="96"/>
        <v>2.0166666666666666</v>
      </c>
    </row>
    <row r="974" spans="1:19" hidden="1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27">
        <v>6</v>
      </c>
      <c r="L974" t="s">
        <v>142</v>
      </c>
      <c r="M974" t="s">
        <v>143</v>
      </c>
      <c r="N974" t="s">
        <v>133</v>
      </c>
      <c r="O974" s="24">
        <f t="shared" si="92"/>
        <v>1</v>
      </c>
      <c r="P974" s="25" t="str">
        <f t="shared" si="93"/>
        <v>6</v>
      </c>
      <c r="Q974" s="25">
        <f t="shared" si="94"/>
        <v>0</v>
      </c>
      <c r="R974" s="26">
        <f t="shared" si="95"/>
        <v>360</v>
      </c>
      <c r="S974" s="26">
        <f t="shared" si="96"/>
        <v>6</v>
      </c>
    </row>
    <row r="975" spans="1:19" hidden="1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27">
        <v>3.75</v>
      </c>
      <c r="L975" t="s">
        <v>116</v>
      </c>
      <c r="M975" t="s">
        <v>117</v>
      </c>
      <c r="N975" t="s">
        <v>118</v>
      </c>
      <c r="O975" s="24">
        <f t="shared" si="92"/>
        <v>4</v>
      </c>
      <c r="P975" s="25" t="str">
        <f t="shared" si="93"/>
        <v>3,</v>
      </c>
      <c r="Q975" s="25" t="str">
        <f t="shared" si="94"/>
        <v>75</v>
      </c>
      <c r="R975" s="26">
        <f t="shared" si="95"/>
        <v>255</v>
      </c>
      <c r="S975" s="26">
        <f t="shared" si="96"/>
        <v>4.25</v>
      </c>
    </row>
    <row r="976" spans="1:19" hidden="1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27">
        <v>0.3</v>
      </c>
      <c r="L976" t="s">
        <v>176</v>
      </c>
      <c r="M976" t="s">
        <v>177</v>
      </c>
      <c r="N976" t="s">
        <v>118</v>
      </c>
      <c r="O976" s="24">
        <f t="shared" si="92"/>
        <v>3</v>
      </c>
      <c r="P976" s="25" t="str">
        <f t="shared" si="93"/>
        <v>0,</v>
      </c>
      <c r="Q976" s="25" t="str">
        <f t="shared" si="94"/>
        <v>3</v>
      </c>
      <c r="R976" s="26">
        <f t="shared" si="95"/>
        <v>3</v>
      </c>
      <c r="S976" s="26">
        <f t="shared" si="96"/>
        <v>0.05</v>
      </c>
    </row>
    <row r="977" spans="1:19" hidden="1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27">
        <v>4.25</v>
      </c>
      <c r="L977" t="s">
        <v>116</v>
      </c>
      <c r="M977" t="s">
        <v>117</v>
      </c>
      <c r="N977" t="s">
        <v>118</v>
      </c>
      <c r="O977" s="24">
        <f t="shared" si="92"/>
        <v>4</v>
      </c>
      <c r="P977" s="25" t="str">
        <f t="shared" si="93"/>
        <v>4,</v>
      </c>
      <c r="Q977" s="25" t="str">
        <f t="shared" si="94"/>
        <v>25</v>
      </c>
      <c r="R977" s="26">
        <f t="shared" si="95"/>
        <v>265</v>
      </c>
      <c r="S977" s="26">
        <f t="shared" si="96"/>
        <v>4.416666666666667</v>
      </c>
    </row>
    <row r="978" spans="1:19" hidden="1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27">
        <v>3.05</v>
      </c>
      <c r="L978" t="s">
        <v>119</v>
      </c>
      <c r="M978" t="s">
        <v>120</v>
      </c>
      <c r="N978" t="s">
        <v>36</v>
      </c>
      <c r="O978" s="24">
        <f t="shared" si="92"/>
        <v>4</v>
      </c>
      <c r="P978" s="25" t="str">
        <f t="shared" si="93"/>
        <v>3,</v>
      </c>
      <c r="Q978" s="25" t="str">
        <f t="shared" si="94"/>
        <v>05</v>
      </c>
      <c r="R978" s="26">
        <f t="shared" si="95"/>
        <v>185</v>
      </c>
      <c r="S978" s="26">
        <f t="shared" si="96"/>
        <v>3.0833333333333335</v>
      </c>
    </row>
    <row r="979" spans="1:19" hidden="1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27">
        <v>3.75</v>
      </c>
      <c r="L979" t="s">
        <v>131</v>
      </c>
      <c r="M979" t="s">
        <v>132</v>
      </c>
      <c r="N979" t="s">
        <v>133</v>
      </c>
      <c r="O979" s="24">
        <f t="shared" si="92"/>
        <v>4</v>
      </c>
      <c r="P979" s="25" t="str">
        <f t="shared" si="93"/>
        <v>3,</v>
      </c>
      <c r="Q979" s="25" t="str">
        <f t="shared" si="94"/>
        <v>75</v>
      </c>
      <c r="R979" s="26">
        <f t="shared" si="95"/>
        <v>255</v>
      </c>
      <c r="S979" s="26">
        <f t="shared" si="96"/>
        <v>4.25</v>
      </c>
    </row>
    <row r="980" spans="1:19" hidden="1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27">
        <v>2</v>
      </c>
      <c r="L980" t="s">
        <v>142</v>
      </c>
      <c r="M980" t="s">
        <v>143</v>
      </c>
      <c r="N980" t="s">
        <v>133</v>
      </c>
      <c r="O980" s="24">
        <f t="shared" si="92"/>
        <v>1</v>
      </c>
      <c r="P980" s="25" t="str">
        <f t="shared" si="93"/>
        <v>2</v>
      </c>
      <c r="Q980" s="25">
        <f t="shared" si="94"/>
        <v>0</v>
      </c>
      <c r="R980" s="26">
        <f t="shared" si="95"/>
        <v>120</v>
      </c>
      <c r="S980" s="26">
        <f t="shared" si="96"/>
        <v>2</v>
      </c>
    </row>
    <row r="981" spans="1:19" hidden="1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27">
        <v>1.25</v>
      </c>
      <c r="L981" t="s">
        <v>144</v>
      </c>
      <c r="M981" t="s">
        <v>145</v>
      </c>
      <c r="N981" t="s">
        <v>146</v>
      </c>
      <c r="O981" s="24">
        <f t="shared" si="92"/>
        <v>4</v>
      </c>
      <c r="P981" s="25" t="str">
        <f t="shared" si="93"/>
        <v>1,</v>
      </c>
      <c r="Q981" s="25" t="str">
        <f t="shared" si="94"/>
        <v>25</v>
      </c>
      <c r="R981" s="26">
        <f t="shared" si="95"/>
        <v>85</v>
      </c>
      <c r="S981" s="26">
        <f t="shared" si="96"/>
        <v>1.4166666666666667</v>
      </c>
    </row>
    <row r="982" spans="1:19" hidden="1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27">
        <v>2.0499999999999998</v>
      </c>
      <c r="L982" t="s">
        <v>42</v>
      </c>
      <c r="M982" t="s">
        <v>43</v>
      </c>
      <c r="N982" t="s">
        <v>44</v>
      </c>
      <c r="O982" s="24">
        <f t="shared" si="92"/>
        <v>4</v>
      </c>
      <c r="P982" s="25" t="str">
        <f t="shared" si="93"/>
        <v>2,</v>
      </c>
      <c r="Q982" s="25" t="str">
        <f t="shared" si="94"/>
        <v>05</v>
      </c>
      <c r="R982" s="26">
        <f t="shared" si="95"/>
        <v>125</v>
      </c>
      <c r="S982" s="26">
        <f t="shared" si="96"/>
        <v>2.0833333333333335</v>
      </c>
    </row>
    <row r="983" spans="1:19" hidden="1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27">
        <v>1</v>
      </c>
      <c r="L983" t="s">
        <v>131</v>
      </c>
      <c r="M983" t="s">
        <v>132</v>
      </c>
      <c r="N983" t="s">
        <v>133</v>
      </c>
      <c r="O983" s="24">
        <f t="shared" si="92"/>
        <v>1</v>
      </c>
      <c r="P983" s="25" t="str">
        <f t="shared" si="93"/>
        <v>1</v>
      </c>
      <c r="Q983" s="25">
        <f t="shared" si="94"/>
        <v>0</v>
      </c>
      <c r="R983" s="26">
        <f t="shared" si="95"/>
        <v>60</v>
      </c>
      <c r="S983" s="26">
        <f t="shared" si="96"/>
        <v>1</v>
      </c>
    </row>
    <row r="984" spans="1:19" hidden="1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27">
        <v>3.15</v>
      </c>
      <c r="L984" t="s">
        <v>144</v>
      </c>
      <c r="M984" t="s">
        <v>145</v>
      </c>
      <c r="N984" t="s">
        <v>146</v>
      </c>
      <c r="O984" s="24">
        <f t="shared" si="92"/>
        <v>4</v>
      </c>
      <c r="P984" s="25" t="str">
        <f t="shared" si="93"/>
        <v>3,</v>
      </c>
      <c r="Q984" s="25" t="str">
        <f t="shared" si="94"/>
        <v>15</v>
      </c>
      <c r="R984" s="26">
        <f t="shared" si="95"/>
        <v>195</v>
      </c>
      <c r="S984" s="26">
        <f t="shared" si="96"/>
        <v>3.25</v>
      </c>
    </row>
    <row r="985" spans="1:19" hidden="1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27">
        <v>3.15</v>
      </c>
      <c r="L985" t="s">
        <v>147</v>
      </c>
      <c r="M985" t="s">
        <v>148</v>
      </c>
      <c r="N985" t="s">
        <v>149</v>
      </c>
      <c r="O985" s="24">
        <f t="shared" si="92"/>
        <v>4</v>
      </c>
      <c r="P985" s="25" t="str">
        <f t="shared" si="93"/>
        <v>3,</v>
      </c>
      <c r="Q985" s="25" t="str">
        <f t="shared" si="94"/>
        <v>15</v>
      </c>
      <c r="R985" s="26">
        <f t="shared" si="95"/>
        <v>195</v>
      </c>
      <c r="S985" s="26">
        <f t="shared" si="96"/>
        <v>3.25</v>
      </c>
    </row>
    <row r="986" spans="1:19" hidden="1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27">
        <v>0.5</v>
      </c>
      <c r="L986" t="s">
        <v>104</v>
      </c>
      <c r="M986" t="s">
        <v>105</v>
      </c>
      <c r="N986" t="s">
        <v>106</v>
      </c>
      <c r="O986" s="24">
        <f t="shared" si="92"/>
        <v>3</v>
      </c>
      <c r="P986" s="25" t="str">
        <f t="shared" si="93"/>
        <v>0,</v>
      </c>
      <c r="Q986" s="25" t="str">
        <f t="shared" si="94"/>
        <v>5</v>
      </c>
      <c r="R986" s="26">
        <f t="shared" si="95"/>
        <v>5</v>
      </c>
      <c r="S986" s="26">
        <f t="shared" si="96"/>
        <v>8.3333333333333329E-2</v>
      </c>
    </row>
    <row r="987" spans="1:19" hidden="1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27">
        <v>1.1000000000000001</v>
      </c>
      <c r="L987" t="s">
        <v>116</v>
      </c>
      <c r="M987" t="s">
        <v>117</v>
      </c>
      <c r="N987" t="s">
        <v>118</v>
      </c>
      <c r="O987" s="24">
        <f t="shared" si="92"/>
        <v>3</v>
      </c>
      <c r="P987" s="25" t="str">
        <f t="shared" si="93"/>
        <v>1,</v>
      </c>
      <c r="Q987" s="25" t="str">
        <f t="shared" si="94"/>
        <v>1</v>
      </c>
      <c r="R987" s="26">
        <f t="shared" si="95"/>
        <v>61</v>
      </c>
      <c r="S987" s="26">
        <f t="shared" si="96"/>
        <v>1.0166666666666666</v>
      </c>
    </row>
    <row r="988" spans="1:19" hidden="1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27">
        <v>1</v>
      </c>
      <c r="L988" t="s">
        <v>253</v>
      </c>
      <c r="M988" t="s">
        <v>254</v>
      </c>
      <c r="N988" t="s">
        <v>255</v>
      </c>
      <c r="O988" s="24">
        <f t="shared" si="92"/>
        <v>1</v>
      </c>
      <c r="P988" s="25" t="str">
        <f t="shared" si="93"/>
        <v>1</v>
      </c>
      <c r="Q988" s="25">
        <f t="shared" si="94"/>
        <v>0</v>
      </c>
      <c r="R988" s="26">
        <f t="shared" si="95"/>
        <v>60</v>
      </c>
      <c r="S988" s="26">
        <f t="shared" si="96"/>
        <v>1</v>
      </c>
    </row>
    <row r="989" spans="1:19" hidden="1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27">
        <v>1</v>
      </c>
      <c r="L989" t="s">
        <v>142</v>
      </c>
      <c r="M989" t="s">
        <v>143</v>
      </c>
      <c r="N989" t="s">
        <v>133</v>
      </c>
      <c r="O989" s="24">
        <f t="shared" si="92"/>
        <v>1</v>
      </c>
      <c r="P989" s="25" t="str">
        <f t="shared" si="93"/>
        <v>1</v>
      </c>
      <c r="Q989" s="25">
        <f t="shared" si="94"/>
        <v>0</v>
      </c>
      <c r="R989" s="26">
        <f t="shared" si="95"/>
        <v>60</v>
      </c>
      <c r="S989" s="26">
        <f t="shared" si="96"/>
        <v>1</v>
      </c>
    </row>
    <row r="990" spans="1:19" hidden="1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27">
        <v>1</v>
      </c>
      <c r="L990" t="s">
        <v>31</v>
      </c>
      <c r="M990" t="s">
        <v>32</v>
      </c>
      <c r="N990" t="s">
        <v>33</v>
      </c>
      <c r="O990" s="24">
        <f t="shared" si="92"/>
        <v>1</v>
      </c>
      <c r="P990" s="25" t="str">
        <f t="shared" si="93"/>
        <v>1</v>
      </c>
      <c r="Q990" s="25">
        <f t="shared" si="94"/>
        <v>0</v>
      </c>
      <c r="R990" s="26">
        <f t="shared" si="95"/>
        <v>60</v>
      </c>
      <c r="S990" s="26">
        <f t="shared" si="96"/>
        <v>1</v>
      </c>
    </row>
    <row r="991" spans="1:19" hidden="1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27">
        <v>3.15</v>
      </c>
      <c r="L991" t="s">
        <v>147</v>
      </c>
      <c r="M991" t="s">
        <v>148</v>
      </c>
      <c r="N991" t="s">
        <v>149</v>
      </c>
      <c r="O991" s="24">
        <f t="shared" si="92"/>
        <v>4</v>
      </c>
      <c r="P991" s="25" t="str">
        <f t="shared" si="93"/>
        <v>3,</v>
      </c>
      <c r="Q991" s="25" t="str">
        <f t="shared" si="94"/>
        <v>15</v>
      </c>
      <c r="R991" s="26">
        <f t="shared" si="95"/>
        <v>195</v>
      </c>
      <c r="S991" s="26">
        <f t="shared" si="96"/>
        <v>3.25</v>
      </c>
    </row>
    <row r="992" spans="1:19" hidden="1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27">
        <v>3.1</v>
      </c>
      <c r="L992" t="s">
        <v>144</v>
      </c>
      <c r="M992" t="s">
        <v>145</v>
      </c>
      <c r="N992" t="s">
        <v>146</v>
      </c>
      <c r="O992" s="24">
        <f t="shared" si="92"/>
        <v>3</v>
      </c>
      <c r="P992" s="25" t="str">
        <f t="shared" si="93"/>
        <v>3,</v>
      </c>
      <c r="Q992" s="25" t="str">
        <f t="shared" si="94"/>
        <v>1</v>
      </c>
      <c r="R992" s="26">
        <f t="shared" si="95"/>
        <v>181</v>
      </c>
      <c r="S992" s="26">
        <f t="shared" si="96"/>
        <v>3.0166666666666666</v>
      </c>
    </row>
    <row r="993" spans="1:19" hidden="1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27">
        <v>3.15</v>
      </c>
      <c r="L993" t="s">
        <v>147</v>
      </c>
      <c r="M993" t="s">
        <v>148</v>
      </c>
      <c r="N993" t="s">
        <v>149</v>
      </c>
      <c r="O993" s="24">
        <f t="shared" si="92"/>
        <v>4</v>
      </c>
      <c r="P993" s="25" t="str">
        <f t="shared" si="93"/>
        <v>3,</v>
      </c>
      <c r="Q993" s="25" t="str">
        <f t="shared" si="94"/>
        <v>15</v>
      </c>
      <c r="R993" s="26">
        <f t="shared" si="95"/>
        <v>195</v>
      </c>
      <c r="S993" s="26">
        <f t="shared" si="96"/>
        <v>3.25</v>
      </c>
    </row>
    <row r="994" spans="1:19" hidden="1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27">
        <v>1</v>
      </c>
      <c r="L994" t="s">
        <v>63</v>
      </c>
      <c r="M994" t="s">
        <v>64</v>
      </c>
      <c r="N994" t="s">
        <v>27</v>
      </c>
      <c r="O994" s="24">
        <f t="shared" si="92"/>
        <v>1</v>
      </c>
      <c r="P994" s="25" t="str">
        <f t="shared" si="93"/>
        <v>1</v>
      </c>
      <c r="Q994" s="25">
        <f t="shared" si="94"/>
        <v>0</v>
      </c>
      <c r="R994" s="26">
        <f t="shared" si="95"/>
        <v>60</v>
      </c>
      <c r="S994" s="26">
        <f t="shared" si="96"/>
        <v>1</v>
      </c>
    </row>
    <row r="995" spans="1:19" hidden="1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27">
        <v>1.1000000000000001</v>
      </c>
      <c r="L995" t="s">
        <v>303</v>
      </c>
      <c r="M995" t="s">
        <v>304</v>
      </c>
      <c r="N995" t="s">
        <v>130</v>
      </c>
      <c r="O995" s="24">
        <f t="shared" si="92"/>
        <v>3</v>
      </c>
      <c r="P995" s="25" t="str">
        <f t="shared" si="93"/>
        <v>1,</v>
      </c>
      <c r="Q995" s="25" t="str">
        <f t="shared" si="94"/>
        <v>1</v>
      </c>
      <c r="R995" s="26">
        <f t="shared" si="95"/>
        <v>61</v>
      </c>
      <c r="S995" s="26">
        <f t="shared" si="96"/>
        <v>1.0166666666666666</v>
      </c>
    </row>
    <row r="996" spans="1:19" hidden="1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27">
        <v>1</v>
      </c>
      <c r="L996" t="s">
        <v>25</v>
      </c>
      <c r="M996" t="s">
        <v>26</v>
      </c>
      <c r="N996" t="s">
        <v>27</v>
      </c>
      <c r="O996" s="24">
        <f t="shared" si="92"/>
        <v>1</v>
      </c>
      <c r="P996" s="25" t="str">
        <f t="shared" si="93"/>
        <v>1</v>
      </c>
      <c r="Q996" s="25">
        <f t="shared" si="94"/>
        <v>0</v>
      </c>
      <c r="R996" s="26">
        <f t="shared" si="95"/>
        <v>60</v>
      </c>
      <c r="S996" s="26">
        <f t="shared" si="96"/>
        <v>1</v>
      </c>
    </row>
    <row r="997" spans="1:19" hidden="1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27">
        <v>1</v>
      </c>
      <c r="L997" t="s">
        <v>307</v>
      </c>
      <c r="M997" t="s">
        <v>308</v>
      </c>
      <c r="N997" t="s">
        <v>204</v>
      </c>
      <c r="O997" s="24">
        <f t="shared" si="92"/>
        <v>1</v>
      </c>
      <c r="P997" s="25" t="str">
        <f t="shared" si="93"/>
        <v>1</v>
      </c>
      <c r="Q997" s="25">
        <f t="shared" si="94"/>
        <v>0</v>
      </c>
      <c r="R997" s="26">
        <f t="shared" si="95"/>
        <v>60</v>
      </c>
      <c r="S997" s="26">
        <f t="shared" si="96"/>
        <v>1</v>
      </c>
    </row>
    <row r="998" spans="1:19" hidden="1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27">
        <v>0.3</v>
      </c>
      <c r="L998" t="s">
        <v>49</v>
      </c>
      <c r="M998" t="s">
        <v>50</v>
      </c>
      <c r="N998" t="s">
        <v>51</v>
      </c>
      <c r="O998" s="24">
        <f t="shared" si="92"/>
        <v>3</v>
      </c>
      <c r="P998" s="25" t="str">
        <f t="shared" si="93"/>
        <v>0,</v>
      </c>
      <c r="Q998" s="25" t="str">
        <f t="shared" si="94"/>
        <v>3</v>
      </c>
      <c r="R998" s="26">
        <f t="shared" si="95"/>
        <v>3</v>
      </c>
      <c r="S998" s="26">
        <f t="shared" si="96"/>
        <v>0.05</v>
      </c>
    </row>
    <row r="999" spans="1:19" hidden="1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27">
        <v>1</v>
      </c>
      <c r="L999" t="s">
        <v>128</v>
      </c>
      <c r="M999" t="s">
        <v>129</v>
      </c>
      <c r="N999" t="s">
        <v>130</v>
      </c>
      <c r="O999" s="24">
        <f t="shared" si="92"/>
        <v>1</v>
      </c>
      <c r="P999" s="25" t="str">
        <f t="shared" si="93"/>
        <v>1</v>
      </c>
      <c r="Q999" s="25">
        <f t="shared" si="94"/>
        <v>0</v>
      </c>
      <c r="R999" s="26">
        <f t="shared" si="95"/>
        <v>60</v>
      </c>
      <c r="S999" s="26">
        <f t="shared" si="96"/>
        <v>1</v>
      </c>
    </row>
    <row r="1000" spans="1:19" hidden="1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27">
        <v>1.05</v>
      </c>
      <c r="L1000" t="s">
        <v>116</v>
      </c>
      <c r="M1000" t="s">
        <v>117</v>
      </c>
      <c r="N1000" t="s">
        <v>118</v>
      </c>
      <c r="O1000" s="24">
        <f t="shared" si="92"/>
        <v>4</v>
      </c>
      <c r="P1000" s="25" t="str">
        <f t="shared" si="93"/>
        <v>1,</v>
      </c>
      <c r="Q1000" s="25" t="str">
        <f t="shared" si="94"/>
        <v>05</v>
      </c>
      <c r="R1000" s="26">
        <f t="shared" si="95"/>
        <v>65</v>
      </c>
      <c r="S1000" s="26">
        <f t="shared" si="96"/>
        <v>1.0833333333333333</v>
      </c>
    </row>
    <row r="1001" spans="1:19" hidden="1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27">
        <v>1</v>
      </c>
      <c r="L1001" t="s">
        <v>131</v>
      </c>
      <c r="M1001" t="s">
        <v>132</v>
      </c>
      <c r="N1001" t="s">
        <v>133</v>
      </c>
      <c r="O1001" s="24">
        <f t="shared" si="92"/>
        <v>1</v>
      </c>
      <c r="P1001" s="25" t="str">
        <f t="shared" si="93"/>
        <v>1</v>
      </c>
      <c r="Q1001" s="25">
        <f t="shared" si="94"/>
        <v>0</v>
      </c>
      <c r="R1001" s="26">
        <f t="shared" si="95"/>
        <v>60</v>
      </c>
      <c r="S1001" s="26">
        <f t="shared" si="96"/>
        <v>1</v>
      </c>
    </row>
    <row r="1002" spans="1:19" hidden="1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27">
        <v>3.2</v>
      </c>
      <c r="L1002" t="s">
        <v>144</v>
      </c>
      <c r="M1002" t="s">
        <v>145</v>
      </c>
      <c r="N1002" t="s">
        <v>146</v>
      </c>
      <c r="O1002" s="24">
        <f t="shared" si="92"/>
        <v>3</v>
      </c>
      <c r="P1002" s="25" t="str">
        <f t="shared" si="93"/>
        <v>3,</v>
      </c>
      <c r="Q1002" s="25" t="str">
        <f t="shared" si="94"/>
        <v>2</v>
      </c>
      <c r="R1002" s="26">
        <f t="shared" si="95"/>
        <v>182</v>
      </c>
      <c r="S1002" s="26">
        <f t="shared" si="96"/>
        <v>3.0333333333333332</v>
      </c>
    </row>
    <row r="1003" spans="1:19" hidden="1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27">
        <v>3.1</v>
      </c>
      <c r="L1003" t="s">
        <v>147</v>
      </c>
      <c r="M1003" t="s">
        <v>148</v>
      </c>
      <c r="N1003" t="s">
        <v>149</v>
      </c>
      <c r="O1003" s="24">
        <f t="shared" si="92"/>
        <v>3</v>
      </c>
      <c r="P1003" s="25" t="str">
        <f t="shared" si="93"/>
        <v>3,</v>
      </c>
      <c r="Q1003" s="25" t="str">
        <f t="shared" si="94"/>
        <v>1</v>
      </c>
      <c r="R1003" s="26">
        <f t="shared" si="95"/>
        <v>181</v>
      </c>
      <c r="S1003" s="26">
        <f t="shared" si="96"/>
        <v>3.0166666666666666</v>
      </c>
    </row>
    <row r="1004" spans="1:19" hidden="1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27">
        <v>2</v>
      </c>
      <c r="L1004" t="s">
        <v>251</v>
      </c>
      <c r="M1004" t="s">
        <v>252</v>
      </c>
      <c r="N1004" t="s">
        <v>149</v>
      </c>
      <c r="O1004" s="24">
        <f t="shared" si="92"/>
        <v>1</v>
      </c>
      <c r="P1004" s="25" t="str">
        <f t="shared" si="93"/>
        <v>2</v>
      </c>
      <c r="Q1004" s="25">
        <f t="shared" si="94"/>
        <v>0</v>
      </c>
      <c r="R1004" s="26">
        <f t="shared" si="95"/>
        <v>120</v>
      </c>
      <c r="S1004" s="26">
        <f t="shared" si="96"/>
        <v>2</v>
      </c>
    </row>
    <row r="1005" spans="1:19" hidden="1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27">
        <v>1.05</v>
      </c>
      <c r="L1005" t="s">
        <v>162</v>
      </c>
      <c r="M1005" t="s">
        <v>163</v>
      </c>
      <c r="N1005" t="s">
        <v>139</v>
      </c>
      <c r="O1005" s="24">
        <f t="shared" si="92"/>
        <v>4</v>
      </c>
      <c r="P1005" s="25" t="str">
        <f t="shared" si="93"/>
        <v>1,</v>
      </c>
      <c r="Q1005" s="25" t="str">
        <f t="shared" si="94"/>
        <v>05</v>
      </c>
      <c r="R1005" s="26">
        <f t="shared" si="95"/>
        <v>65</v>
      </c>
      <c r="S1005" s="26">
        <f t="shared" si="96"/>
        <v>1.0833333333333333</v>
      </c>
    </row>
    <row r="1006" spans="1:19" hidden="1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27">
        <v>1</v>
      </c>
      <c r="L1006" t="s">
        <v>128</v>
      </c>
      <c r="M1006" t="s">
        <v>129</v>
      </c>
      <c r="N1006" t="s">
        <v>130</v>
      </c>
      <c r="O1006" s="24">
        <f t="shared" si="92"/>
        <v>1</v>
      </c>
      <c r="P1006" s="25" t="str">
        <f t="shared" si="93"/>
        <v>1</v>
      </c>
      <c r="Q1006" s="25">
        <f t="shared" si="94"/>
        <v>0</v>
      </c>
      <c r="R1006" s="26">
        <f t="shared" si="95"/>
        <v>60</v>
      </c>
      <c r="S1006" s="26">
        <f t="shared" si="96"/>
        <v>1</v>
      </c>
    </row>
    <row r="1007" spans="1:19" hidden="1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27">
        <v>0.4</v>
      </c>
      <c r="L1007" t="s">
        <v>158</v>
      </c>
      <c r="M1007" t="s">
        <v>159</v>
      </c>
      <c r="N1007" t="s">
        <v>130</v>
      </c>
      <c r="O1007" s="24">
        <f t="shared" si="92"/>
        <v>3</v>
      </c>
      <c r="P1007" s="25" t="str">
        <f t="shared" si="93"/>
        <v>0,</v>
      </c>
      <c r="Q1007" s="25" t="str">
        <f t="shared" si="94"/>
        <v>4</v>
      </c>
      <c r="R1007" s="26">
        <f t="shared" si="95"/>
        <v>4</v>
      </c>
      <c r="S1007" s="26">
        <f t="shared" si="96"/>
        <v>6.6666666666666666E-2</v>
      </c>
    </row>
    <row r="1008" spans="1:19" hidden="1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27">
        <v>1.1000000000000001</v>
      </c>
      <c r="L1008" t="s">
        <v>303</v>
      </c>
      <c r="M1008" t="s">
        <v>304</v>
      </c>
      <c r="N1008" t="s">
        <v>130</v>
      </c>
      <c r="O1008" s="24">
        <f t="shared" si="92"/>
        <v>3</v>
      </c>
      <c r="P1008" s="25" t="str">
        <f t="shared" si="93"/>
        <v>1,</v>
      </c>
      <c r="Q1008" s="25" t="str">
        <f t="shared" si="94"/>
        <v>1</v>
      </c>
      <c r="R1008" s="26">
        <f t="shared" si="95"/>
        <v>61</v>
      </c>
      <c r="S1008" s="26">
        <f t="shared" si="96"/>
        <v>1.0166666666666666</v>
      </c>
    </row>
    <row r="1009" spans="1:19" hidden="1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27">
        <v>0.5</v>
      </c>
      <c r="L1009" t="s">
        <v>31</v>
      </c>
      <c r="M1009" t="s">
        <v>32</v>
      </c>
      <c r="N1009" t="s">
        <v>33</v>
      </c>
      <c r="O1009" s="24">
        <f t="shared" si="92"/>
        <v>3</v>
      </c>
      <c r="P1009" s="25" t="str">
        <f t="shared" si="93"/>
        <v>0,</v>
      </c>
      <c r="Q1009" s="25" t="str">
        <f t="shared" si="94"/>
        <v>5</v>
      </c>
      <c r="R1009" s="26">
        <f t="shared" si="95"/>
        <v>5</v>
      </c>
      <c r="S1009" s="26">
        <f t="shared" si="96"/>
        <v>8.3333333333333329E-2</v>
      </c>
    </row>
    <row r="1010" spans="1:19" hidden="1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27">
        <v>3.2</v>
      </c>
      <c r="L1010" t="s">
        <v>144</v>
      </c>
      <c r="M1010" t="s">
        <v>145</v>
      </c>
      <c r="N1010" t="s">
        <v>146</v>
      </c>
      <c r="O1010" s="24">
        <f t="shared" si="92"/>
        <v>3</v>
      </c>
      <c r="P1010" s="25" t="str">
        <f t="shared" si="93"/>
        <v>3,</v>
      </c>
      <c r="Q1010" s="25" t="str">
        <f t="shared" si="94"/>
        <v>2</v>
      </c>
      <c r="R1010" s="26">
        <f t="shared" si="95"/>
        <v>182</v>
      </c>
      <c r="S1010" s="26">
        <f t="shared" si="96"/>
        <v>3.0333333333333332</v>
      </c>
    </row>
    <row r="1011" spans="1:19" hidden="1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27">
        <v>3.2</v>
      </c>
      <c r="L1011" t="s">
        <v>192</v>
      </c>
      <c r="M1011" t="s">
        <v>193</v>
      </c>
      <c r="N1011" t="s">
        <v>146</v>
      </c>
      <c r="O1011" s="24">
        <f t="shared" si="92"/>
        <v>3</v>
      </c>
      <c r="P1011" s="25" t="str">
        <f t="shared" si="93"/>
        <v>3,</v>
      </c>
      <c r="Q1011" s="25" t="str">
        <f t="shared" si="94"/>
        <v>2</v>
      </c>
      <c r="R1011" s="26">
        <f t="shared" si="95"/>
        <v>182</v>
      </c>
      <c r="S1011" s="26">
        <f t="shared" si="96"/>
        <v>3.0333333333333332</v>
      </c>
    </row>
    <row r="1012" spans="1:19" hidden="1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27">
        <v>19.48</v>
      </c>
      <c r="L1012" t="s">
        <v>348</v>
      </c>
      <c r="M1012" t="s">
        <v>349</v>
      </c>
      <c r="N1012" t="s">
        <v>51</v>
      </c>
      <c r="O1012" s="24">
        <f t="shared" si="92"/>
        <v>5</v>
      </c>
      <c r="P1012" s="25" t="str">
        <f t="shared" si="93"/>
        <v>19</v>
      </c>
      <c r="Q1012" s="25" t="str">
        <f t="shared" si="94"/>
        <v>,48</v>
      </c>
      <c r="R1012" s="26">
        <f t="shared" si="95"/>
        <v>1140.48</v>
      </c>
      <c r="S1012" s="26">
        <f t="shared" si="96"/>
        <v>19.007999999999999</v>
      </c>
    </row>
    <row r="1013" spans="1:19" hidden="1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27">
        <v>15</v>
      </c>
      <c r="L1013" t="s">
        <v>350</v>
      </c>
      <c r="M1013" t="s">
        <v>351</v>
      </c>
      <c r="N1013" t="s">
        <v>301</v>
      </c>
      <c r="O1013" s="24">
        <f t="shared" si="92"/>
        <v>2</v>
      </c>
      <c r="P1013" s="25" t="str">
        <f t="shared" si="93"/>
        <v>15</v>
      </c>
      <c r="Q1013" s="25">
        <f t="shared" si="94"/>
        <v>0</v>
      </c>
      <c r="R1013" s="26">
        <f t="shared" si="95"/>
        <v>900</v>
      </c>
      <c r="S1013" s="26">
        <f t="shared" si="96"/>
        <v>15</v>
      </c>
    </row>
    <row r="1014" spans="1:19" hidden="1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27">
        <v>10.54</v>
      </c>
      <c r="L1014" t="s">
        <v>190</v>
      </c>
      <c r="M1014" t="s">
        <v>191</v>
      </c>
      <c r="N1014" t="s">
        <v>186</v>
      </c>
      <c r="O1014" s="24">
        <f t="shared" si="92"/>
        <v>5</v>
      </c>
      <c r="P1014" s="25" t="str">
        <f t="shared" si="93"/>
        <v>10</v>
      </c>
      <c r="Q1014" s="25" t="str">
        <f t="shared" si="94"/>
        <v>,54</v>
      </c>
      <c r="R1014" s="26">
        <f t="shared" si="95"/>
        <v>600.54</v>
      </c>
      <c r="S1014" s="26">
        <f t="shared" si="96"/>
        <v>10.008999999999999</v>
      </c>
    </row>
    <row r="1015" spans="1:19" hidden="1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27">
        <v>2.1800000000000002</v>
      </c>
      <c r="L1015" t="s">
        <v>348</v>
      </c>
      <c r="M1015" t="s">
        <v>349</v>
      </c>
      <c r="N1015" t="s">
        <v>51</v>
      </c>
      <c r="O1015" s="24">
        <f t="shared" si="92"/>
        <v>4</v>
      </c>
      <c r="P1015" s="25" t="str">
        <f t="shared" si="93"/>
        <v>2,</v>
      </c>
      <c r="Q1015" s="25" t="str">
        <f t="shared" si="94"/>
        <v>18</v>
      </c>
      <c r="R1015" s="26">
        <f t="shared" si="95"/>
        <v>138</v>
      </c>
      <c r="S1015" s="26">
        <f t="shared" si="96"/>
        <v>2.2999999999999998</v>
      </c>
    </row>
    <row r="1016" spans="1:19" hidden="1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27">
        <v>16.239999999999998</v>
      </c>
      <c r="L1016" t="s">
        <v>354</v>
      </c>
      <c r="M1016" t="s">
        <v>355</v>
      </c>
      <c r="N1016" t="s">
        <v>301</v>
      </c>
      <c r="O1016" s="24">
        <f t="shared" si="92"/>
        <v>5</v>
      </c>
      <c r="P1016" s="25" t="str">
        <f t="shared" si="93"/>
        <v>16</v>
      </c>
      <c r="Q1016" s="25" t="str">
        <f t="shared" si="94"/>
        <v>,24</v>
      </c>
      <c r="R1016" s="26">
        <f t="shared" si="95"/>
        <v>960.24</v>
      </c>
      <c r="S1016" s="26">
        <f t="shared" si="96"/>
        <v>16.004000000000001</v>
      </c>
    </row>
    <row r="1017" spans="1:19" hidden="1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505</v>
      </c>
      <c r="I1017" s="3">
        <v>34</v>
      </c>
      <c r="J1017" s="3">
        <v>1026</v>
      </c>
      <c r="K1017" s="27">
        <v>5.42</v>
      </c>
      <c r="L1017" t="s">
        <v>354</v>
      </c>
      <c r="M1017" t="s">
        <v>355</v>
      </c>
      <c r="N1017" t="s">
        <v>301</v>
      </c>
      <c r="O1017" s="24">
        <f t="shared" si="92"/>
        <v>4</v>
      </c>
      <c r="P1017" s="25" t="str">
        <f t="shared" si="93"/>
        <v>5,</v>
      </c>
      <c r="Q1017" s="25" t="str">
        <f t="shared" si="94"/>
        <v>42</v>
      </c>
      <c r="R1017" s="26">
        <f t="shared" si="95"/>
        <v>342</v>
      </c>
      <c r="S1017" s="26">
        <f t="shared" si="96"/>
        <v>5.7</v>
      </c>
    </row>
    <row r="1018" spans="1:19" hidden="1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27">
        <v>11</v>
      </c>
      <c r="L1018" t="s">
        <v>181</v>
      </c>
      <c r="M1018" t="s">
        <v>182</v>
      </c>
      <c r="N1018" t="s">
        <v>183</v>
      </c>
      <c r="O1018" s="24">
        <f t="shared" si="92"/>
        <v>2</v>
      </c>
      <c r="P1018" s="25" t="str">
        <f t="shared" si="93"/>
        <v>11</v>
      </c>
      <c r="Q1018" s="25">
        <f t="shared" si="94"/>
        <v>0</v>
      </c>
      <c r="R1018" s="26">
        <f t="shared" si="95"/>
        <v>660</v>
      </c>
      <c r="S1018" s="26">
        <f t="shared" si="96"/>
        <v>11</v>
      </c>
    </row>
    <row r="1019" spans="1:19" hidden="1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27">
        <v>36.06</v>
      </c>
      <c r="L1019" t="s">
        <v>358</v>
      </c>
      <c r="M1019" t="s">
        <v>359</v>
      </c>
      <c r="N1019" t="s">
        <v>27</v>
      </c>
      <c r="O1019" s="24">
        <f t="shared" si="92"/>
        <v>5</v>
      </c>
      <c r="P1019" s="25" t="str">
        <f t="shared" si="93"/>
        <v>36</v>
      </c>
      <c r="Q1019" s="25" t="str">
        <f t="shared" si="94"/>
        <v>,06</v>
      </c>
      <c r="R1019" s="26">
        <f t="shared" si="95"/>
        <v>2160.06</v>
      </c>
      <c r="S1019" s="26">
        <f t="shared" si="96"/>
        <v>36.000999999999998</v>
      </c>
    </row>
    <row r="1020" spans="1:19" hidden="1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27">
        <v>5</v>
      </c>
      <c r="L1020" t="s">
        <v>361</v>
      </c>
      <c r="M1020" t="s">
        <v>362</v>
      </c>
      <c r="N1020" t="s">
        <v>24</v>
      </c>
      <c r="O1020" s="24">
        <f t="shared" si="92"/>
        <v>1</v>
      </c>
      <c r="P1020" s="25" t="str">
        <f t="shared" si="93"/>
        <v>5</v>
      </c>
      <c r="Q1020" s="25">
        <f t="shared" si="94"/>
        <v>0</v>
      </c>
      <c r="R1020" s="26">
        <f t="shared" si="95"/>
        <v>300</v>
      </c>
      <c r="S1020" s="26">
        <f t="shared" si="96"/>
        <v>5</v>
      </c>
    </row>
    <row r="1021" spans="1:19" hidden="1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27">
        <v>8.06</v>
      </c>
      <c r="L1021" t="s">
        <v>65</v>
      </c>
      <c r="M1021" t="s">
        <v>66</v>
      </c>
      <c r="N1021" t="s">
        <v>24</v>
      </c>
      <c r="O1021" s="24">
        <f t="shared" si="92"/>
        <v>4</v>
      </c>
      <c r="P1021" s="25" t="str">
        <f t="shared" si="93"/>
        <v>8,</v>
      </c>
      <c r="Q1021" s="25" t="str">
        <f t="shared" si="94"/>
        <v>06</v>
      </c>
      <c r="R1021" s="26">
        <f t="shared" si="95"/>
        <v>486</v>
      </c>
      <c r="S1021" s="26">
        <f t="shared" si="96"/>
        <v>8.1</v>
      </c>
    </row>
    <row r="1022" spans="1:19" hidden="1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27">
        <v>2</v>
      </c>
      <c r="L1022" t="s">
        <v>67</v>
      </c>
      <c r="M1022" t="s">
        <v>68</v>
      </c>
      <c r="N1022" t="s">
        <v>24</v>
      </c>
      <c r="O1022" s="24">
        <f t="shared" si="92"/>
        <v>1</v>
      </c>
      <c r="P1022" s="25" t="str">
        <f t="shared" si="93"/>
        <v>2</v>
      </c>
      <c r="Q1022" s="25">
        <f t="shared" si="94"/>
        <v>0</v>
      </c>
      <c r="R1022" s="26">
        <f t="shared" si="95"/>
        <v>120</v>
      </c>
      <c r="S1022" s="26">
        <f t="shared" si="96"/>
        <v>2</v>
      </c>
    </row>
    <row r="1023" spans="1:19" hidden="1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27">
        <v>0.36</v>
      </c>
      <c r="L1023" t="s">
        <v>363</v>
      </c>
      <c r="M1023" t="s">
        <v>364</v>
      </c>
      <c r="N1023" t="s">
        <v>24</v>
      </c>
      <c r="O1023" s="24">
        <f t="shared" si="92"/>
        <v>4</v>
      </c>
      <c r="P1023" s="25" t="str">
        <f t="shared" si="93"/>
        <v>0,</v>
      </c>
      <c r="Q1023" s="25" t="str">
        <f t="shared" si="94"/>
        <v>36</v>
      </c>
      <c r="R1023" s="26">
        <f t="shared" si="95"/>
        <v>36</v>
      </c>
      <c r="S1023" s="26">
        <f t="shared" si="96"/>
        <v>0.6</v>
      </c>
    </row>
    <row r="1024" spans="1:19" hidden="1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27">
        <v>4.0599999999999996</v>
      </c>
      <c r="L1024" t="s">
        <v>49</v>
      </c>
      <c r="M1024" t="s">
        <v>50</v>
      </c>
      <c r="N1024" t="s">
        <v>51</v>
      </c>
      <c r="O1024" s="24">
        <f t="shared" si="92"/>
        <v>4</v>
      </c>
      <c r="P1024" s="25" t="str">
        <f t="shared" si="93"/>
        <v>4,</v>
      </c>
      <c r="Q1024" s="25" t="str">
        <f t="shared" si="94"/>
        <v>06</v>
      </c>
      <c r="R1024" s="26">
        <f t="shared" si="95"/>
        <v>246</v>
      </c>
      <c r="S1024" s="26">
        <f t="shared" si="96"/>
        <v>4.0999999999999996</v>
      </c>
    </row>
    <row r="1025" spans="1:19" hidden="1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27">
        <v>9</v>
      </c>
      <c r="L1025" t="s">
        <v>365</v>
      </c>
      <c r="M1025" t="s">
        <v>366</v>
      </c>
      <c r="N1025" t="s">
        <v>24</v>
      </c>
      <c r="O1025" s="24">
        <f t="shared" si="92"/>
        <v>1</v>
      </c>
      <c r="P1025" s="25" t="str">
        <f t="shared" si="93"/>
        <v>9</v>
      </c>
      <c r="Q1025" s="25">
        <f t="shared" si="94"/>
        <v>0</v>
      </c>
      <c r="R1025" s="26">
        <f t="shared" si="95"/>
        <v>540</v>
      </c>
      <c r="S1025" s="26">
        <f t="shared" si="96"/>
        <v>9</v>
      </c>
    </row>
    <row r="1026" spans="1:19" hidden="1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si="91"/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27">
        <v>3</v>
      </c>
      <c r="L1026" t="s">
        <v>367</v>
      </c>
      <c r="M1026" t="s">
        <v>368</v>
      </c>
      <c r="N1026" t="s">
        <v>24</v>
      </c>
      <c r="O1026" s="24">
        <f t="shared" si="92"/>
        <v>1</v>
      </c>
      <c r="P1026" s="25" t="str">
        <f t="shared" si="93"/>
        <v>3</v>
      </c>
      <c r="Q1026" s="25">
        <f t="shared" si="94"/>
        <v>0</v>
      </c>
      <c r="R1026" s="26">
        <f t="shared" si="95"/>
        <v>180</v>
      </c>
      <c r="S1026" s="26">
        <f t="shared" si="96"/>
        <v>3</v>
      </c>
    </row>
    <row r="1027" spans="1:19" hidden="1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ref="E1027:E1090" si="97">TEXT(C1027,"mmmm")</f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27">
        <v>13</v>
      </c>
      <c r="L1027" t="s">
        <v>350</v>
      </c>
      <c r="M1027" t="s">
        <v>351</v>
      </c>
      <c r="N1027" t="s">
        <v>301</v>
      </c>
      <c r="O1027" s="24">
        <f t="shared" ref="O1027:O1090" si="98">LEN($K1027)</f>
        <v>2</v>
      </c>
      <c r="P1027" s="25" t="str">
        <f t="shared" ref="P1027:P1090" si="99">IF(O1027="1",$K1027,IF(O1027=2,LEFT($K1027,2),LEFT($K1027,2)))</f>
        <v>13</v>
      </c>
      <c r="Q1027" s="25">
        <f t="shared" ref="Q1027:Q1090" si="100">IF(O1027&lt;=2,0,MID($K1027,3,3))</f>
        <v>0</v>
      </c>
      <c r="R1027" s="26">
        <f t="shared" ref="R1027:R1090" si="101">+(P1027*60)+Q1027</f>
        <v>780</v>
      </c>
      <c r="S1027" s="26">
        <f t="shared" ref="S1027:S1090" si="102">+R1027/60</f>
        <v>13</v>
      </c>
    </row>
    <row r="1028" spans="1:19" hidden="1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505</v>
      </c>
      <c r="I1028" s="3">
        <v>1</v>
      </c>
      <c r="J1028" s="3">
        <v>306</v>
      </c>
      <c r="K1028" s="27">
        <v>1.42</v>
      </c>
      <c r="L1028" t="s">
        <v>348</v>
      </c>
      <c r="M1028" t="s">
        <v>349</v>
      </c>
      <c r="N1028" t="s">
        <v>51</v>
      </c>
      <c r="O1028" s="24">
        <f t="shared" si="98"/>
        <v>4</v>
      </c>
      <c r="P1028" s="25" t="str">
        <f t="shared" si="99"/>
        <v>1,</v>
      </c>
      <c r="Q1028" s="25" t="str">
        <f t="shared" si="100"/>
        <v>42</v>
      </c>
      <c r="R1028" s="26">
        <f t="shared" si="101"/>
        <v>102</v>
      </c>
      <c r="S1028" s="26">
        <f t="shared" si="102"/>
        <v>1.7</v>
      </c>
    </row>
    <row r="1029" spans="1:19" hidden="1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27">
        <v>2.2999999999999998</v>
      </c>
      <c r="L1029" t="s">
        <v>354</v>
      </c>
      <c r="M1029" t="s">
        <v>355</v>
      </c>
      <c r="N1029" t="s">
        <v>301</v>
      </c>
      <c r="O1029" s="24">
        <f t="shared" si="98"/>
        <v>3</v>
      </c>
      <c r="P1029" s="25" t="str">
        <f t="shared" si="99"/>
        <v>2,</v>
      </c>
      <c r="Q1029" s="25" t="str">
        <f t="shared" si="100"/>
        <v>3</v>
      </c>
      <c r="R1029" s="26">
        <f t="shared" si="101"/>
        <v>123</v>
      </c>
      <c r="S1029" s="26">
        <f t="shared" si="102"/>
        <v>2.0499999999999998</v>
      </c>
    </row>
    <row r="1030" spans="1:19" hidden="1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27">
        <v>22.3</v>
      </c>
      <c r="L1030" t="s">
        <v>42</v>
      </c>
      <c r="M1030" t="s">
        <v>43</v>
      </c>
      <c r="N1030" t="s">
        <v>44</v>
      </c>
      <c r="O1030" s="24">
        <f t="shared" si="98"/>
        <v>4</v>
      </c>
      <c r="P1030" s="25" t="str">
        <f t="shared" si="99"/>
        <v>22</v>
      </c>
      <c r="Q1030" s="25" t="str">
        <f t="shared" si="100"/>
        <v>,3</v>
      </c>
      <c r="R1030" s="26">
        <f t="shared" si="101"/>
        <v>1320.3</v>
      </c>
      <c r="S1030" s="26">
        <f t="shared" si="102"/>
        <v>22.004999999999999</v>
      </c>
    </row>
    <row r="1031" spans="1:19" hidden="1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27">
        <v>5.48</v>
      </c>
      <c r="L1031" t="s">
        <v>59</v>
      </c>
      <c r="M1031" t="s">
        <v>60</v>
      </c>
      <c r="N1031" t="s">
        <v>24</v>
      </c>
      <c r="O1031" s="24">
        <f t="shared" si="98"/>
        <v>4</v>
      </c>
      <c r="P1031" s="25" t="str">
        <f t="shared" si="99"/>
        <v>5,</v>
      </c>
      <c r="Q1031" s="25" t="str">
        <f t="shared" si="100"/>
        <v>48</v>
      </c>
      <c r="R1031" s="26">
        <f t="shared" si="101"/>
        <v>348</v>
      </c>
      <c r="S1031" s="26">
        <f t="shared" si="102"/>
        <v>5.8</v>
      </c>
    </row>
    <row r="1032" spans="1:19" hidden="1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27">
        <v>9.18</v>
      </c>
      <c r="L1032" t="s">
        <v>358</v>
      </c>
      <c r="M1032" t="s">
        <v>359</v>
      </c>
      <c r="N1032" t="s">
        <v>27</v>
      </c>
      <c r="O1032" s="24">
        <f t="shared" si="98"/>
        <v>4</v>
      </c>
      <c r="P1032" s="25" t="str">
        <f t="shared" si="99"/>
        <v>9,</v>
      </c>
      <c r="Q1032" s="25" t="str">
        <f t="shared" si="100"/>
        <v>18</v>
      </c>
      <c r="R1032" s="26">
        <f t="shared" si="101"/>
        <v>558</v>
      </c>
      <c r="S1032" s="26">
        <f t="shared" si="102"/>
        <v>9.3000000000000007</v>
      </c>
    </row>
    <row r="1033" spans="1:19" hidden="1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505</v>
      </c>
      <c r="I1033" s="3">
        <v>3</v>
      </c>
      <c r="J1033" s="3">
        <v>810</v>
      </c>
      <c r="K1033" s="27">
        <v>4.3</v>
      </c>
      <c r="L1033" t="s">
        <v>354</v>
      </c>
      <c r="M1033" t="s">
        <v>355</v>
      </c>
      <c r="N1033" t="s">
        <v>301</v>
      </c>
      <c r="O1033" s="24">
        <f t="shared" si="98"/>
        <v>3</v>
      </c>
      <c r="P1033" s="25" t="str">
        <f t="shared" si="99"/>
        <v>4,</v>
      </c>
      <c r="Q1033" s="25" t="str">
        <f t="shared" si="100"/>
        <v>3</v>
      </c>
      <c r="R1033" s="26">
        <f t="shared" si="101"/>
        <v>243</v>
      </c>
      <c r="S1033" s="26">
        <f t="shared" si="102"/>
        <v>4.05</v>
      </c>
    </row>
    <row r="1034" spans="1:19" hidden="1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505</v>
      </c>
      <c r="I1034" s="3">
        <v>1</v>
      </c>
      <c r="J1034" s="3">
        <v>252</v>
      </c>
      <c r="K1034" s="27">
        <v>1.24</v>
      </c>
      <c r="L1034" t="s">
        <v>369</v>
      </c>
      <c r="M1034" t="s">
        <v>370</v>
      </c>
      <c r="N1034" t="s">
        <v>24</v>
      </c>
      <c r="O1034" s="24">
        <f t="shared" si="98"/>
        <v>4</v>
      </c>
      <c r="P1034" s="25" t="str">
        <f t="shared" si="99"/>
        <v>1,</v>
      </c>
      <c r="Q1034" s="25" t="str">
        <f t="shared" si="100"/>
        <v>24</v>
      </c>
      <c r="R1034" s="26">
        <f t="shared" si="101"/>
        <v>84</v>
      </c>
      <c r="S1034" s="26">
        <f t="shared" si="102"/>
        <v>1.4</v>
      </c>
    </row>
    <row r="1035" spans="1:19" hidden="1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27">
        <v>2.2999999999999998</v>
      </c>
      <c r="L1035" t="s">
        <v>59</v>
      </c>
      <c r="M1035" t="s">
        <v>60</v>
      </c>
      <c r="N1035" t="s">
        <v>24</v>
      </c>
      <c r="O1035" s="24">
        <f t="shared" si="98"/>
        <v>3</v>
      </c>
      <c r="P1035" s="25" t="str">
        <f t="shared" si="99"/>
        <v>2,</v>
      </c>
      <c r="Q1035" s="25" t="str">
        <f t="shared" si="100"/>
        <v>3</v>
      </c>
      <c r="R1035" s="26">
        <f t="shared" si="101"/>
        <v>123</v>
      </c>
      <c r="S1035" s="26">
        <f t="shared" si="102"/>
        <v>2.0499999999999998</v>
      </c>
    </row>
    <row r="1036" spans="1:19" hidden="1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27">
        <v>3.36</v>
      </c>
      <c r="L1036" t="s">
        <v>367</v>
      </c>
      <c r="M1036" t="s">
        <v>368</v>
      </c>
      <c r="N1036" t="s">
        <v>24</v>
      </c>
      <c r="O1036" s="24">
        <f t="shared" si="98"/>
        <v>4</v>
      </c>
      <c r="P1036" s="25" t="str">
        <f t="shared" si="99"/>
        <v>3,</v>
      </c>
      <c r="Q1036" s="25" t="str">
        <f t="shared" si="100"/>
        <v>36</v>
      </c>
      <c r="R1036" s="26">
        <f t="shared" si="101"/>
        <v>216</v>
      </c>
      <c r="S1036" s="26">
        <f t="shared" si="102"/>
        <v>3.6</v>
      </c>
    </row>
    <row r="1037" spans="1:19" hidden="1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27">
        <v>5.48</v>
      </c>
      <c r="L1037" t="s">
        <v>65</v>
      </c>
      <c r="M1037" t="s">
        <v>66</v>
      </c>
      <c r="N1037" t="s">
        <v>24</v>
      </c>
      <c r="O1037" s="24">
        <f t="shared" si="98"/>
        <v>4</v>
      </c>
      <c r="P1037" s="25" t="str">
        <f t="shared" si="99"/>
        <v>5,</v>
      </c>
      <c r="Q1037" s="25" t="str">
        <f t="shared" si="100"/>
        <v>48</v>
      </c>
      <c r="R1037" s="26">
        <f t="shared" si="101"/>
        <v>348</v>
      </c>
      <c r="S1037" s="26">
        <f t="shared" si="102"/>
        <v>5.8</v>
      </c>
    </row>
    <row r="1038" spans="1:19" hidden="1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27">
        <v>1.48</v>
      </c>
      <c r="L1038" t="s">
        <v>164</v>
      </c>
      <c r="M1038" t="s">
        <v>165</v>
      </c>
      <c r="N1038" t="s">
        <v>166</v>
      </c>
      <c r="O1038" s="24">
        <f t="shared" si="98"/>
        <v>4</v>
      </c>
      <c r="P1038" s="25" t="str">
        <f t="shared" si="99"/>
        <v>1,</v>
      </c>
      <c r="Q1038" s="25" t="str">
        <f t="shared" si="100"/>
        <v>48</v>
      </c>
      <c r="R1038" s="26">
        <f t="shared" si="101"/>
        <v>108</v>
      </c>
      <c r="S1038" s="26">
        <f t="shared" si="102"/>
        <v>1.8</v>
      </c>
    </row>
    <row r="1039" spans="1:19" hidden="1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27">
        <v>10.06</v>
      </c>
      <c r="L1039" t="s">
        <v>371</v>
      </c>
      <c r="M1039" t="s">
        <v>372</v>
      </c>
      <c r="N1039" t="s">
        <v>44</v>
      </c>
      <c r="O1039" s="24">
        <f t="shared" si="98"/>
        <v>5</v>
      </c>
      <c r="P1039" s="25" t="str">
        <f t="shared" si="99"/>
        <v>10</v>
      </c>
      <c r="Q1039" s="25" t="str">
        <f t="shared" si="100"/>
        <v>,06</v>
      </c>
      <c r="R1039" s="26">
        <f t="shared" si="101"/>
        <v>600.05999999999995</v>
      </c>
      <c r="S1039" s="26">
        <f t="shared" si="102"/>
        <v>10.000999999999999</v>
      </c>
    </row>
    <row r="1040" spans="1:19" hidden="1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27">
        <v>8.1199999999999992</v>
      </c>
      <c r="L1040" t="s">
        <v>205</v>
      </c>
      <c r="M1040" t="s">
        <v>206</v>
      </c>
      <c r="N1040" t="s">
        <v>207</v>
      </c>
      <c r="O1040" s="24">
        <f t="shared" si="98"/>
        <v>4</v>
      </c>
      <c r="P1040" s="25" t="str">
        <f t="shared" si="99"/>
        <v>8,</v>
      </c>
      <c r="Q1040" s="25" t="str">
        <f t="shared" si="100"/>
        <v>12</v>
      </c>
      <c r="R1040" s="26">
        <f t="shared" si="101"/>
        <v>492</v>
      </c>
      <c r="S1040" s="26">
        <f t="shared" si="102"/>
        <v>8.1999999999999993</v>
      </c>
    </row>
    <row r="1041" spans="1:19" hidden="1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27">
        <v>4</v>
      </c>
      <c r="L1041" t="s">
        <v>358</v>
      </c>
      <c r="M1041" t="s">
        <v>359</v>
      </c>
      <c r="N1041" t="s">
        <v>27</v>
      </c>
      <c r="O1041" s="24">
        <f t="shared" si="98"/>
        <v>1</v>
      </c>
      <c r="P1041" s="25" t="str">
        <f t="shared" si="99"/>
        <v>4</v>
      </c>
      <c r="Q1041" s="25">
        <f t="shared" si="100"/>
        <v>0</v>
      </c>
      <c r="R1041" s="26">
        <f t="shared" si="101"/>
        <v>240</v>
      </c>
      <c r="S1041" s="26">
        <f t="shared" si="102"/>
        <v>4</v>
      </c>
    </row>
    <row r="1042" spans="1:19" hidden="1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27">
        <v>9.1199999999999992</v>
      </c>
      <c r="L1042" t="s">
        <v>373</v>
      </c>
      <c r="M1042" t="s">
        <v>374</v>
      </c>
      <c r="N1042" t="s">
        <v>27</v>
      </c>
      <c r="O1042" s="24">
        <f t="shared" si="98"/>
        <v>4</v>
      </c>
      <c r="P1042" s="25" t="str">
        <f t="shared" si="99"/>
        <v>9,</v>
      </c>
      <c r="Q1042" s="25" t="str">
        <f t="shared" si="100"/>
        <v>12</v>
      </c>
      <c r="R1042" s="26">
        <f t="shared" si="101"/>
        <v>552</v>
      </c>
      <c r="S1042" s="26">
        <f t="shared" si="102"/>
        <v>9.1999999999999993</v>
      </c>
    </row>
    <row r="1043" spans="1:19" hidden="1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27">
        <v>0.36</v>
      </c>
      <c r="L1043" t="s">
        <v>67</v>
      </c>
      <c r="M1043" t="s">
        <v>68</v>
      </c>
      <c r="N1043" t="s">
        <v>24</v>
      </c>
      <c r="O1043" s="24">
        <f t="shared" si="98"/>
        <v>4</v>
      </c>
      <c r="P1043" s="25" t="str">
        <f t="shared" si="99"/>
        <v>0,</v>
      </c>
      <c r="Q1043" s="25" t="str">
        <f t="shared" si="100"/>
        <v>36</v>
      </c>
      <c r="R1043" s="26">
        <f t="shared" si="101"/>
        <v>36</v>
      </c>
      <c r="S1043" s="26">
        <f t="shared" si="102"/>
        <v>0.6</v>
      </c>
    </row>
    <row r="1044" spans="1:19" hidden="1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27">
        <v>8.36</v>
      </c>
      <c r="L1044" t="s">
        <v>375</v>
      </c>
      <c r="M1044" t="s">
        <v>376</v>
      </c>
      <c r="N1044" t="s">
        <v>24</v>
      </c>
      <c r="O1044" s="24">
        <f t="shared" si="98"/>
        <v>4</v>
      </c>
      <c r="P1044" s="25" t="str">
        <f t="shared" si="99"/>
        <v>8,</v>
      </c>
      <c r="Q1044" s="25" t="str">
        <f t="shared" si="100"/>
        <v>36</v>
      </c>
      <c r="R1044" s="26">
        <f t="shared" si="101"/>
        <v>516</v>
      </c>
      <c r="S1044" s="26">
        <f t="shared" si="102"/>
        <v>8.6</v>
      </c>
    </row>
    <row r="1045" spans="1:19" hidden="1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27">
        <v>1.36</v>
      </c>
      <c r="L1045" t="s">
        <v>363</v>
      </c>
      <c r="M1045" t="s">
        <v>364</v>
      </c>
      <c r="N1045" t="s">
        <v>24</v>
      </c>
      <c r="O1045" s="24">
        <f t="shared" si="98"/>
        <v>4</v>
      </c>
      <c r="P1045" s="25" t="str">
        <f t="shared" si="99"/>
        <v>1,</v>
      </c>
      <c r="Q1045" s="25" t="str">
        <f t="shared" si="100"/>
        <v>36</v>
      </c>
      <c r="R1045" s="26">
        <f t="shared" si="101"/>
        <v>96</v>
      </c>
      <c r="S1045" s="26">
        <f t="shared" si="102"/>
        <v>1.6</v>
      </c>
    </row>
    <row r="1046" spans="1:19" hidden="1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27">
        <v>5.36</v>
      </c>
      <c r="L1046" t="s">
        <v>377</v>
      </c>
      <c r="M1046" t="s">
        <v>378</v>
      </c>
      <c r="N1046" t="s">
        <v>24</v>
      </c>
      <c r="O1046" s="24">
        <f t="shared" si="98"/>
        <v>4</v>
      </c>
      <c r="P1046" s="25" t="str">
        <f t="shared" si="99"/>
        <v>5,</v>
      </c>
      <c r="Q1046" s="25" t="str">
        <f t="shared" si="100"/>
        <v>36</v>
      </c>
      <c r="R1046" s="26">
        <f t="shared" si="101"/>
        <v>336</v>
      </c>
      <c r="S1046" s="26">
        <f t="shared" si="102"/>
        <v>5.6</v>
      </c>
    </row>
    <row r="1047" spans="1:19" hidden="1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27">
        <v>0.3</v>
      </c>
      <c r="L1047" t="s">
        <v>71</v>
      </c>
      <c r="M1047" t="s">
        <v>72</v>
      </c>
      <c r="N1047" t="s">
        <v>24</v>
      </c>
      <c r="O1047" s="24">
        <f t="shared" si="98"/>
        <v>3</v>
      </c>
      <c r="P1047" s="25" t="str">
        <f t="shared" si="99"/>
        <v>0,</v>
      </c>
      <c r="Q1047" s="25" t="str">
        <f t="shared" si="100"/>
        <v>3</v>
      </c>
      <c r="R1047" s="26">
        <f t="shared" si="101"/>
        <v>3</v>
      </c>
      <c r="S1047" s="26">
        <f t="shared" si="102"/>
        <v>0.05</v>
      </c>
    </row>
    <row r="1048" spans="1:19" hidden="1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27">
        <v>34.54</v>
      </c>
      <c r="L1048" t="s">
        <v>373</v>
      </c>
      <c r="M1048" t="s">
        <v>374</v>
      </c>
      <c r="N1048" t="s">
        <v>27</v>
      </c>
      <c r="O1048" s="24">
        <f t="shared" si="98"/>
        <v>5</v>
      </c>
      <c r="P1048" s="25" t="str">
        <f t="shared" si="99"/>
        <v>34</v>
      </c>
      <c r="Q1048" s="25" t="str">
        <f t="shared" si="100"/>
        <v>,54</v>
      </c>
      <c r="R1048" s="26">
        <f t="shared" si="101"/>
        <v>2040.54</v>
      </c>
      <c r="S1048" s="26">
        <f t="shared" si="102"/>
        <v>34.009</v>
      </c>
    </row>
    <row r="1049" spans="1:19" hidden="1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27">
        <v>1.42</v>
      </c>
      <c r="L1049" t="s">
        <v>170</v>
      </c>
      <c r="M1049" t="s">
        <v>171</v>
      </c>
      <c r="N1049" t="s">
        <v>54</v>
      </c>
      <c r="O1049" s="24">
        <f t="shared" si="98"/>
        <v>4</v>
      </c>
      <c r="P1049" s="25" t="str">
        <f t="shared" si="99"/>
        <v>1,</v>
      </c>
      <c r="Q1049" s="25" t="str">
        <f t="shared" si="100"/>
        <v>42</v>
      </c>
      <c r="R1049" s="26">
        <f t="shared" si="101"/>
        <v>102</v>
      </c>
      <c r="S1049" s="26">
        <f t="shared" si="102"/>
        <v>1.7</v>
      </c>
    </row>
    <row r="1050" spans="1:19" hidden="1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27">
        <v>6.48</v>
      </c>
      <c r="L1050" t="s">
        <v>25</v>
      </c>
      <c r="M1050" t="s">
        <v>26</v>
      </c>
      <c r="N1050" t="s">
        <v>27</v>
      </c>
      <c r="O1050" s="24">
        <f t="shared" si="98"/>
        <v>4</v>
      </c>
      <c r="P1050" s="25" t="str">
        <f t="shared" si="99"/>
        <v>6,</v>
      </c>
      <c r="Q1050" s="25" t="str">
        <f t="shared" si="100"/>
        <v>48</v>
      </c>
      <c r="R1050" s="26">
        <f t="shared" si="101"/>
        <v>408</v>
      </c>
      <c r="S1050" s="26">
        <f t="shared" si="102"/>
        <v>6.8</v>
      </c>
    </row>
    <row r="1051" spans="1:19" hidden="1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27">
        <v>4.3</v>
      </c>
      <c r="L1051" t="s">
        <v>187</v>
      </c>
      <c r="M1051" t="s">
        <v>188</v>
      </c>
      <c r="N1051" t="s">
        <v>189</v>
      </c>
      <c r="O1051" s="24">
        <f t="shared" si="98"/>
        <v>3</v>
      </c>
      <c r="P1051" s="25" t="str">
        <f t="shared" si="99"/>
        <v>4,</v>
      </c>
      <c r="Q1051" s="25" t="str">
        <f t="shared" si="100"/>
        <v>3</v>
      </c>
      <c r="R1051" s="26">
        <f t="shared" si="101"/>
        <v>243</v>
      </c>
      <c r="S1051" s="26">
        <f t="shared" si="102"/>
        <v>4.05</v>
      </c>
    </row>
    <row r="1052" spans="1:19" hidden="1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27">
        <v>3.06</v>
      </c>
      <c r="L1052" t="s">
        <v>379</v>
      </c>
      <c r="M1052" t="s">
        <v>380</v>
      </c>
      <c r="N1052" t="s">
        <v>229</v>
      </c>
      <c r="O1052" s="24">
        <f t="shared" si="98"/>
        <v>4</v>
      </c>
      <c r="P1052" s="25" t="str">
        <f t="shared" si="99"/>
        <v>3,</v>
      </c>
      <c r="Q1052" s="25" t="str">
        <f t="shared" si="100"/>
        <v>06</v>
      </c>
      <c r="R1052" s="26">
        <f t="shared" si="101"/>
        <v>186</v>
      </c>
      <c r="S1052" s="26">
        <f t="shared" si="102"/>
        <v>3.1</v>
      </c>
    </row>
    <row r="1053" spans="1:19" hidden="1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27">
        <v>8</v>
      </c>
      <c r="L1053" t="s">
        <v>358</v>
      </c>
      <c r="M1053" t="s">
        <v>359</v>
      </c>
      <c r="N1053" t="s">
        <v>27</v>
      </c>
      <c r="O1053" s="24">
        <f t="shared" si="98"/>
        <v>1</v>
      </c>
      <c r="P1053" s="25" t="str">
        <f t="shared" si="99"/>
        <v>8</v>
      </c>
      <c r="Q1053" s="25">
        <f t="shared" si="100"/>
        <v>0</v>
      </c>
      <c r="R1053" s="26">
        <f t="shared" si="101"/>
        <v>480</v>
      </c>
      <c r="S1053" s="26">
        <f t="shared" si="102"/>
        <v>8</v>
      </c>
    </row>
    <row r="1054" spans="1:19" hidden="1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27">
        <v>22.18</v>
      </c>
      <c r="L1054" t="s">
        <v>373</v>
      </c>
      <c r="M1054" t="s">
        <v>374</v>
      </c>
      <c r="N1054" t="s">
        <v>27</v>
      </c>
      <c r="O1054" s="24">
        <f t="shared" si="98"/>
        <v>5</v>
      </c>
      <c r="P1054" s="25" t="str">
        <f t="shared" si="99"/>
        <v>22</v>
      </c>
      <c r="Q1054" s="25" t="str">
        <f t="shared" si="100"/>
        <v>,18</v>
      </c>
      <c r="R1054" s="26">
        <f t="shared" si="101"/>
        <v>1320.18</v>
      </c>
      <c r="S1054" s="26">
        <f t="shared" si="102"/>
        <v>22.003</v>
      </c>
    </row>
    <row r="1055" spans="1:19" hidden="1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27">
        <v>0.3</v>
      </c>
      <c r="L1055" t="s">
        <v>67</v>
      </c>
      <c r="M1055" t="s">
        <v>68</v>
      </c>
      <c r="N1055" t="s">
        <v>24</v>
      </c>
      <c r="O1055" s="24">
        <f t="shared" si="98"/>
        <v>3</v>
      </c>
      <c r="P1055" s="25" t="str">
        <f t="shared" si="99"/>
        <v>0,</v>
      </c>
      <c r="Q1055" s="25" t="str">
        <f t="shared" si="100"/>
        <v>3</v>
      </c>
      <c r="R1055" s="26">
        <f t="shared" si="101"/>
        <v>3</v>
      </c>
      <c r="S1055" s="26">
        <f t="shared" si="102"/>
        <v>0.05</v>
      </c>
    </row>
    <row r="1056" spans="1:19" hidden="1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27">
        <v>4</v>
      </c>
      <c r="L1056" t="s">
        <v>375</v>
      </c>
      <c r="M1056" t="s">
        <v>376</v>
      </c>
      <c r="N1056" t="s">
        <v>24</v>
      </c>
      <c r="O1056" s="24">
        <f t="shared" si="98"/>
        <v>1</v>
      </c>
      <c r="P1056" s="25" t="str">
        <f t="shared" si="99"/>
        <v>4</v>
      </c>
      <c r="Q1056" s="25">
        <f t="shared" si="100"/>
        <v>0</v>
      </c>
      <c r="R1056" s="26">
        <f t="shared" si="101"/>
        <v>240</v>
      </c>
      <c r="S1056" s="26">
        <f t="shared" si="102"/>
        <v>4</v>
      </c>
    </row>
    <row r="1057" spans="1:19" hidden="1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27">
        <v>0.3</v>
      </c>
      <c r="L1057" t="s">
        <v>363</v>
      </c>
      <c r="M1057" t="s">
        <v>364</v>
      </c>
      <c r="N1057" t="s">
        <v>24</v>
      </c>
      <c r="O1057" s="24">
        <f t="shared" si="98"/>
        <v>3</v>
      </c>
      <c r="P1057" s="25" t="str">
        <f t="shared" si="99"/>
        <v>0,</v>
      </c>
      <c r="Q1057" s="25" t="str">
        <f t="shared" si="100"/>
        <v>3</v>
      </c>
      <c r="R1057" s="26">
        <f t="shared" si="101"/>
        <v>3</v>
      </c>
      <c r="S1057" s="26">
        <f t="shared" si="102"/>
        <v>0.05</v>
      </c>
    </row>
    <row r="1058" spans="1:19" hidden="1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27">
        <v>2.2999999999999998</v>
      </c>
      <c r="L1058" t="s">
        <v>71</v>
      </c>
      <c r="M1058" t="s">
        <v>72</v>
      </c>
      <c r="N1058" t="s">
        <v>24</v>
      </c>
      <c r="O1058" s="24">
        <f t="shared" si="98"/>
        <v>3</v>
      </c>
      <c r="P1058" s="25" t="str">
        <f t="shared" si="99"/>
        <v>2,</v>
      </c>
      <c r="Q1058" s="25" t="str">
        <f t="shared" si="100"/>
        <v>3</v>
      </c>
      <c r="R1058" s="26">
        <f t="shared" si="101"/>
        <v>123</v>
      </c>
      <c r="S1058" s="26">
        <f t="shared" si="102"/>
        <v>2.0499999999999998</v>
      </c>
    </row>
    <row r="1059" spans="1:19" hidden="1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27">
        <v>8</v>
      </c>
      <c r="L1059" t="s">
        <v>358</v>
      </c>
      <c r="M1059" t="s">
        <v>359</v>
      </c>
      <c r="N1059" t="s">
        <v>27</v>
      </c>
      <c r="O1059" s="24">
        <f t="shared" si="98"/>
        <v>1</v>
      </c>
      <c r="P1059" s="25" t="str">
        <f t="shared" si="99"/>
        <v>8</v>
      </c>
      <c r="Q1059" s="25">
        <f t="shared" si="100"/>
        <v>0</v>
      </c>
      <c r="R1059" s="26">
        <f t="shared" si="101"/>
        <v>480</v>
      </c>
      <c r="S1059" s="26">
        <f t="shared" si="102"/>
        <v>8</v>
      </c>
    </row>
    <row r="1060" spans="1:19" hidden="1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27">
        <v>22.18</v>
      </c>
      <c r="L1060" t="s">
        <v>373</v>
      </c>
      <c r="M1060" t="s">
        <v>374</v>
      </c>
      <c r="N1060" t="s">
        <v>27</v>
      </c>
      <c r="O1060" s="24">
        <f t="shared" si="98"/>
        <v>5</v>
      </c>
      <c r="P1060" s="25" t="str">
        <f t="shared" si="99"/>
        <v>22</v>
      </c>
      <c r="Q1060" s="25" t="str">
        <f t="shared" si="100"/>
        <v>,18</v>
      </c>
      <c r="R1060" s="26">
        <f t="shared" si="101"/>
        <v>1320.18</v>
      </c>
      <c r="S1060" s="26">
        <f t="shared" si="102"/>
        <v>22.003</v>
      </c>
    </row>
    <row r="1061" spans="1:19" hidden="1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27">
        <v>0.4</v>
      </c>
      <c r="L1061" t="s">
        <v>25</v>
      </c>
      <c r="M1061" t="s">
        <v>26</v>
      </c>
      <c r="N1061" t="s">
        <v>27</v>
      </c>
      <c r="O1061" s="24">
        <f t="shared" si="98"/>
        <v>3</v>
      </c>
      <c r="P1061" s="25" t="str">
        <f t="shared" si="99"/>
        <v>0,</v>
      </c>
      <c r="Q1061" s="25" t="str">
        <f t="shared" si="100"/>
        <v>4</v>
      </c>
      <c r="R1061" s="26">
        <f t="shared" si="101"/>
        <v>4</v>
      </c>
      <c r="S1061" s="26">
        <f t="shared" si="102"/>
        <v>6.6666666666666666E-2</v>
      </c>
    </row>
    <row r="1062" spans="1:19" hidden="1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27">
        <v>0.5</v>
      </c>
      <c r="L1062" t="s">
        <v>307</v>
      </c>
      <c r="M1062" t="s">
        <v>308</v>
      </c>
      <c r="N1062" t="s">
        <v>204</v>
      </c>
      <c r="O1062" s="24">
        <f t="shared" si="98"/>
        <v>3</v>
      </c>
      <c r="P1062" s="25" t="str">
        <f t="shared" si="99"/>
        <v>0,</v>
      </c>
      <c r="Q1062" s="25" t="str">
        <f t="shared" si="100"/>
        <v>5</v>
      </c>
      <c r="R1062" s="26">
        <f t="shared" si="101"/>
        <v>5</v>
      </c>
      <c r="S1062" s="26">
        <f t="shared" si="102"/>
        <v>8.3333333333333329E-2</v>
      </c>
    </row>
    <row r="1063" spans="1:19" hidden="1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27">
        <v>36.18</v>
      </c>
      <c r="L1063" t="s">
        <v>49</v>
      </c>
      <c r="M1063" t="s">
        <v>50</v>
      </c>
      <c r="N1063" t="s">
        <v>51</v>
      </c>
      <c r="O1063" s="24">
        <f t="shared" si="98"/>
        <v>5</v>
      </c>
      <c r="P1063" s="25" t="str">
        <f t="shared" si="99"/>
        <v>36</v>
      </c>
      <c r="Q1063" s="25" t="str">
        <f t="shared" si="100"/>
        <v>,18</v>
      </c>
      <c r="R1063" s="26">
        <f t="shared" si="101"/>
        <v>2160.1799999999998</v>
      </c>
      <c r="S1063" s="26">
        <f t="shared" si="102"/>
        <v>36.003</v>
      </c>
    </row>
    <row r="1064" spans="1:19" hidden="1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27">
        <v>0.37</v>
      </c>
      <c r="L1064" t="s">
        <v>170</v>
      </c>
      <c r="M1064" t="s">
        <v>171</v>
      </c>
      <c r="N1064" t="s">
        <v>54</v>
      </c>
      <c r="O1064" s="24">
        <f t="shared" si="98"/>
        <v>4</v>
      </c>
      <c r="P1064" s="25" t="str">
        <f t="shared" si="99"/>
        <v>0,</v>
      </c>
      <c r="Q1064" s="25" t="str">
        <f t="shared" si="100"/>
        <v>37</v>
      </c>
      <c r="R1064" s="26">
        <f t="shared" si="101"/>
        <v>37</v>
      </c>
      <c r="S1064" s="26">
        <f t="shared" si="102"/>
        <v>0.6166666666666667</v>
      </c>
    </row>
    <row r="1065" spans="1:19" hidden="1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27">
        <v>2</v>
      </c>
      <c r="L1065" t="s">
        <v>270</v>
      </c>
      <c r="M1065" t="s">
        <v>271</v>
      </c>
      <c r="N1065" t="s">
        <v>248</v>
      </c>
      <c r="O1065" s="24">
        <f t="shared" si="98"/>
        <v>1</v>
      </c>
      <c r="P1065" s="25" t="str">
        <f t="shared" si="99"/>
        <v>2</v>
      </c>
      <c r="Q1065" s="25">
        <f t="shared" si="100"/>
        <v>0</v>
      </c>
      <c r="R1065" s="26">
        <f t="shared" si="101"/>
        <v>120</v>
      </c>
      <c r="S1065" s="26">
        <f t="shared" si="102"/>
        <v>2</v>
      </c>
    </row>
    <row r="1066" spans="1:19" hidden="1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27">
        <v>1.1000000000000001</v>
      </c>
      <c r="L1066" t="s">
        <v>19</v>
      </c>
      <c r="M1066" t="s">
        <v>20</v>
      </c>
      <c r="N1066" t="s">
        <v>21</v>
      </c>
      <c r="O1066" s="24">
        <f t="shared" si="98"/>
        <v>3</v>
      </c>
      <c r="P1066" s="25" t="str">
        <f t="shared" si="99"/>
        <v>1,</v>
      </c>
      <c r="Q1066" s="25" t="str">
        <f t="shared" si="100"/>
        <v>1</v>
      </c>
      <c r="R1066" s="26">
        <f t="shared" si="101"/>
        <v>61</v>
      </c>
      <c r="S1066" s="26">
        <f t="shared" si="102"/>
        <v>1.0166666666666666</v>
      </c>
    </row>
    <row r="1067" spans="1:19" hidden="1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27">
        <v>1.46</v>
      </c>
      <c r="L1067" t="s">
        <v>205</v>
      </c>
      <c r="M1067" t="s">
        <v>206</v>
      </c>
      <c r="N1067" t="s">
        <v>207</v>
      </c>
      <c r="O1067" s="24">
        <f t="shared" si="98"/>
        <v>4</v>
      </c>
      <c r="P1067" s="25" t="str">
        <f t="shared" si="99"/>
        <v>1,</v>
      </c>
      <c r="Q1067" s="25" t="str">
        <f t="shared" si="100"/>
        <v>46</v>
      </c>
      <c r="R1067" s="26">
        <f t="shared" si="101"/>
        <v>106</v>
      </c>
      <c r="S1067" s="26">
        <f t="shared" si="102"/>
        <v>1.7666666666666666</v>
      </c>
    </row>
    <row r="1068" spans="1:19" hidden="1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27">
        <v>0.4</v>
      </c>
      <c r="L1068" t="s">
        <v>25</v>
      </c>
      <c r="M1068" t="s">
        <v>26</v>
      </c>
      <c r="N1068" t="s">
        <v>27</v>
      </c>
      <c r="O1068" s="24">
        <f t="shared" si="98"/>
        <v>3</v>
      </c>
      <c r="P1068" s="25" t="str">
        <f t="shared" si="99"/>
        <v>0,</v>
      </c>
      <c r="Q1068" s="25" t="str">
        <f t="shared" si="100"/>
        <v>4</v>
      </c>
      <c r="R1068" s="26">
        <f t="shared" si="101"/>
        <v>4</v>
      </c>
      <c r="S1068" s="26">
        <f t="shared" si="102"/>
        <v>6.6666666666666666E-2</v>
      </c>
    </row>
    <row r="1069" spans="1:19" hidden="1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27">
        <v>1.05</v>
      </c>
      <c r="L1069" t="s">
        <v>116</v>
      </c>
      <c r="M1069" t="s">
        <v>117</v>
      </c>
      <c r="N1069" t="s">
        <v>118</v>
      </c>
      <c r="O1069" s="24">
        <f t="shared" si="98"/>
        <v>4</v>
      </c>
      <c r="P1069" s="25" t="str">
        <f t="shared" si="99"/>
        <v>1,</v>
      </c>
      <c r="Q1069" s="25" t="str">
        <f t="shared" si="100"/>
        <v>05</v>
      </c>
      <c r="R1069" s="26">
        <f t="shared" si="101"/>
        <v>65</v>
      </c>
      <c r="S1069" s="26">
        <f t="shared" si="102"/>
        <v>1.0833333333333333</v>
      </c>
    </row>
    <row r="1070" spans="1:19" hidden="1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27">
        <v>1.45</v>
      </c>
      <c r="L1070" t="s">
        <v>63</v>
      </c>
      <c r="M1070" t="s">
        <v>64</v>
      </c>
      <c r="N1070" t="s">
        <v>27</v>
      </c>
      <c r="O1070" s="24">
        <f t="shared" si="98"/>
        <v>4</v>
      </c>
      <c r="P1070" s="25" t="str">
        <f t="shared" si="99"/>
        <v>1,</v>
      </c>
      <c r="Q1070" s="25" t="str">
        <f t="shared" si="100"/>
        <v>45</v>
      </c>
      <c r="R1070" s="26">
        <f t="shared" si="101"/>
        <v>105</v>
      </c>
      <c r="S1070" s="26">
        <f t="shared" si="102"/>
        <v>1.75</v>
      </c>
    </row>
    <row r="1071" spans="1:19" hidden="1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27">
        <v>0.35</v>
      </c>
      <c r="L1071" t="s">
        <v>253</v>
      </c>
      <c r="M1071" t="s">
        <v>254</v>
      </c>
      <c r="N1071" t="s">
        <v>255</v>
      </c>
      <c r="O1071" s="24">
        <f t="shared" si="98"/>
        <v>4</v>
      </c>
      <c r="P1071" s="25" t="str">
        <f t="shared" si="99"/>
        <v>0,</v>
      </c>
      <c r="Q1071" s="25" t="str">
        <f t="shared" si="100"/>
        <v>35</v>
      </c>
      <c r="R1071" s="26">
        <f t="shared" si="101"/>
        <v>35</v>
      </c>
      <c r="S1071" s="26">
        <f t="shared" si="102"/>
        <v>0.58333333333333337</v>
      </c>
    </row>
    <row r="1072" spans="1:19" hidden="1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27">
        <v>0.4</v>
      </c>
      <c r="L1072" t="s">
        <v>202</v>
      </c>
      <c r="M1072" t="s">
        <v>203</v>
      </c>
      <c r="N1072" t="s">
        <v>204</v>
      </c>
      <c r="O1072" s="24">
        <f t="shared" si="98"/>
        <v>3</v>
      </c>
      <c r="P1072" s="25" t="str">
        <f t="shared" si="99"/>
        <v>0,</v>
      </c>
      <c r="Q1072" s="25" t="str">
        <f t="shared" si="100"/>
        <v>4</v>
      </c>
      <c r="R1072" s="26">
        <f t="shared" si="101"/>
        <v>4</v>
      </c>
      <c r="S1072" s="26">
        <f t="shared" si="102"/>
        <v>6.6666666666666666E-2</v>
      </c>
    </row>
    <row r="1073" spans="1:19" hidden="1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27">
        <v>0.5</v>
      </c>
      <c r="L1073" t="s">
        <v>31</v>
      </c>
      <c r="M1073" t="s">
        <v>32</v>
      </c>
      <c r="N1073" t="s">
        <v>33</v>
      </c>
      <c r="O1073" s="24">
        <f t="shared" si="98"/>
        <v>3</v>
      </c>
      <c r="P1073" s="25" t="str">
        <f t="shared" si="99"/>
        <v>0,</v>
      </c>
      <c r="Q1073" s="25" t="str">
        <f t="shared" si="100"/>
        <v>5</v>
      </c>
      <c r="R1073" s="26">
        <f t="shared" si="101"/>
        <v>5</v>
      </c>
      <c r="S1073" s="26">
        <f t="shared" si="102"/>
        <v>8.3333333333333329E-2</v>
      </c>
    </row>
    <row r="1074" spans="1:19" hidden="1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27">
        <v>1.3</v>
      </c>
      <c r="L1074" t="s">
        <v>227</v>
      </c>
      <c r="M1074" t="s">
        <v>228</v>
      </c>
      <c r="N1074" t="s">
        <v>229</v>
      </c>
      <c r="O1074" s="24">
        <f t="shared" si="98"/>
        <v>3</v>
      </c>
      <c r="P1074" s="25" t="str">
        <f t="shared" si="99"/>
        <v>1,</v>
      </c>
      <c r="Q1074" s="25" t="str">
        <f t="shared" si="100"/>
        <v>3</v>
      </c>
      <c r="R1074" s="26">
        <f t="shared" si="101"/>
        <v>63</v>
      </c>
      <c r="S1074" s="26">
        <f t="shared" si="102"/>
        <v>1.05</v>
      </c>
    </row>
    <row r="1075" spans="1:19" hidden="1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27">
        <v>40.049999999999997</v>
      </c>
      <c r="L1075" t="s">
        <v>49</v>
      </c>
      <c r="M1075" t="s">
        <v>50</v>
      </c>
      <c r="N1075" t="s">
        <v>51</v>
      </c>
      <c r="O1075" s="24">
        <f t="shared" si="98"/>
        <v>5</v>
      </c>
      <c r="P1075" s="25" t="str">
        <f t="shared" si="99"/>
        <v>40</v>
      </c>
      <c r="Q1075" s="25" t="str">
        <f t="shared" si="100"/>
        <v>,05</v>
      </c>
      <c r="R1075" s="26">
        <f t="shared" si="101"/>
        <v>2400.0500000000002</v>
      </c>
      <c r="S1075" s="26">
        <f t="shared" si="102"/>
        <v>40.00083333333334</v>
      </c>
    </row>
    <row r="1076" spans="1:19" hidden="1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27">
        <v>1.5</v>
      </c>
      <c r="L1076" t="s">
        <v>205</v>
      </c>
      <c r="M1076" t="s">
        <v>206</v>
      </c>
      <c r="N1076" t="s">
        <v>207</v>
      </c>
      <c r="O1076" s="24">
        <f t="shared" si="98"/>
        <v>3</v>
      </c>
      <c r="P1076" s="25" t="str">
        <f t="shared" si="99"/>
        <v>1,</v>
      </c>
      <c r="Q1076" s="25" t="str">
        <f t="shared" si="100"/>
        <v>5</v>
      </c>
      <c r="R1076" s="26">
        <f t="shared" si="101"/>
        <v>65</v>
      </c>
      <c r="S1076" s="26">
        <f t="shared" si="102"/>
        <v>1.0833333333333333</v>
      </c>
    </row>
    <row r="1077" spans="1:19" hidden="1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27">
        <v>0.2</v>
      </c>
      <c r="L1077" t="s">
        <v>98</v>
      </c>
      <c r="M1077" t="s">
        <v>99</v>
      </c>
      <c r="N1077" t="s">
        <v>30</v>
      </c>
      <c r="O1077" s="24">
        <f t="shared" si="98"/>
        <v>3</v>
      </c>
      <c r="P1077" s="25" t="str">
        <f t="shared" si="99"/>
        <v>0,</v>
      </c>
      <c r="Q1077" s="25" t="str">
        <f t="shared" si="100"/>
        <v>2</v>
      </c>
      <c r="R1077" s="26">
        <f t="shared" si="101"/>
        <v>2</v>
      </c>
      <c r="S1077" s="26">
        <f t="shared" si="102"/>
        <v>3.3333333333333333E-2</v>
      </c>
    </row>
    <row r="1078" spans="1:19" hidden="1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27">
        <v>0.5</v>
      </c>
      <c r="L1078" t="s">
        <v>307</v>
      </c>
      <c r="M1078" t="s">
        <v>308</v>
      </c>
      <c r="N1078" t="s">
        <v>204</v>
      </c>
      <c r="O1078" s="24">
        <f t="shared" si="98"/>
        <v>3</v>
      </c>
      <c r="P1078" s="25" t="str">
        <f t="shared" si="99"/>
        <v>0,</v>
      </c>
      <c r="Q1078" s="25" t="str">
        <f t="shared" si="100"/>
        <v>5</v>
      </c>
      <c r="R1078" s="26">
        <f t="shared" si="101"/>
        <v>5</v>
      </c>
      <c r="S1078" s="26">
        <f t="shared" si="102"/>
        <v>8.3333333333333329E-2</v>
      </c>
    </row>
    <row r="1079" spans="1:19" hidden="1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27">
        <v>3.77</v>
      </c>
      <c r="L1079" t="s">
        <v>227</v>
      </c>
      <c r="M1079" t="s">
        <v>228</v>
      </c>
      <c r="N1079" t="s">
        <v>229</v>
      </c>
      <c r="O1079" s="24">
        <f t="shared" si="98"/>
        <v>4</v>
      </c>
      <c r="P1079" s="25" t="str">
        <f t="shared" si="99"/>
        <v>3,</v>
      </c>
      <c r="Q1079" s="25" t="str">
        <f t="shared" si="100"/>
        <v>77</v>
      </c>
      <c r="R1079" s="26">
        <f t="shared" si="101"/>
        <v>257</v>
      </c>
      <c r="S1079" s="26">
        <f t="shared" si="102"/>
        <v>4.2833333333333332</v>
      </c>
    </row>
    <row r="1080" spans="1:19" hidden="1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27">
        <v>1.44</v>
      </c>
      <c r="L1080" t="s">
        <v>144</v>
      </c>
      <c r="M1080" t="s">
        <v>145</v>
      </c>
      <c r="N1080" t="s">
        <v>146</v>
      </c>
      <c r="O1080" s="24">
        <f t="shared" si="98"/>
        <v>4</v>
      </c>
      <c r="P1080" s="25" t="str">
        <f t="shared" si="99"/>
        <v>1,</v>
      </c>
      <c r="Q1080" s="25" t="str">
        <f t="shared" si="100"/>
        <v>44</v>
      </c>
      <c r="R1080" s="26">
        <f t="shared" si="101"/>
        <v>104</v>
      </c>
      <c r="S1080" s="26">
        <f t="shared" si="102"/>
        <v>1.7333333333333334</v>
      </c>
    </row>
    <row r="1081" spans="1:19" hidden="1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27">
        <v>0.34</v>
      </c>
      <c r="L1081" t="s">
        <v>307</v>
      </c>
      <c r="M1081" t="s">
        <v>308</v>
      </c>
      <c r="N1081" t="s">
        <v>204</v>
      </c>
      <c r="O1081" s="24">
        <f t="shared" si="98"/>
        <v>4</v>
      </c>
      <c r="P1081" s="25" t="str">
        <f t="shared" si="99"/>
        <v>0,</v>
      </c>
      <c r="Q1081" s="25" t="str">
        <f t="shared" si="100"/>
        <v>34</v>
      </c>
      <c r="R1081" s="26">
        <f t="shared" si="101"/>
        <v>34</v>
      </c>
      <c r="S1081" s="26">
        <f t="shared" si="102"/>
        <v>0.56666666666666665</v>
      </c>
    </row>
    <row r="1082" spans="1:19" hidden="1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27">
        <v>26.02</v>
      </c>
      <c r="L1082" t="s">
        <v>49</v>
      </c>
      <c r="M1082" t="s">
        <v>50</v>
      </c>
      <c r="N1082" t="s">
        <v>51</v>
      </c>
      <c r="O1082" s="24">
        <f t="shared" si="98"/>
        <v>5</v>
      </c>
      <c r="P1082" s="25" t="str">
        <f t="shared" si="99"/>
        <v>26</v>
      </c>
      <c r="Q1082" s="25" t="str">
        <f t="shared" si="100"/>
        <v>,02</v>
      </c>
      <c r="R1082" s="26">
        <f t="shared" si="101"/>
        <v>1560.02</v>
      </c>
      <c r="S1082" s="26">
        <f t="shared" si="102"/>
        <v>26.000333333333334</v>
      </c>
    </row>
    <row r="1083" spans="1:19" hidden="1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27">
        <v>2.15</v>
      </c>
      <c r="L1083" t="s">
        <v>63</v>
      </c>
      <c r="M1083" t="s">
        <v>64</v>
      </c>
      <c r="N1083" t="s">
        <v>27</v>
      </c>
      <c r="O1083" s="24">
        <f t="shared" si="98"/>
        <v>4</v>
      </c>
      <c r="P1083" s="25" t="str">
        <f t="shared" si="99"/>
        <v>2,</v>
      </c>
      <c r="Q1083" s="25" t="str">
        <f t="shared" si="100"/>
        <v>15</v>
      </c>
      <c r="R1083" s="26">
        <f t="shared" si="101"/>
        <v>135</v>
      </c>
      <c r="S1083" s="26">
        <f t="shared" si="102"/>
        <v>2.25</v>
      </c>
    </row>
    <row r="1084" spans="1:19" hidden="1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27">
        <v>1.5</v>
      </c>
      <c r="L1084" t="s">
        <v>307</v>
      </c>
      <c r="M1084" t="s">
        <v>308</v>
      </c>
      <c r="N1084" t="s">
        <v>204</v>
      </c>
      <c r="O1084" s="24">
        <f t="shared" si="98"/>
        <v>3</v>
      </c>
      <c r="P1084" s="25" t="str">
        <f t="shared" si="99"/>
        <v>1,</v>
      </c>
      <c r="Q1084" s="25" t="str">
        <f t="shared" si="100"/>
        <v>5</v>
      </c>
      <c r="R1084" s="26">
        <f t="shared" si="101"/>
        <v>65</v>
      </c>
      <c r="S1084" s="26">
        <f t="shared" si="102"/>
        <v>1.0833333333333333</v>
      </c>
    </row>
    <row r="1085" spans="1:19" hidden="1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27">
        <v>0.5</v>
      </c>
      <c r="L1085" t="s">
        <v>119</v>
      </c>
      <c r="M1085" t="s">
        <v>120</v>
      </c>
      <c r="N1085" t="s">
        <v>36</v>
      </c>
      <c r="O1085" s="24">
        <f t="shared" si="98"/>
        <v>3</v>
      </c>
      <c r="P1085" s="25" t="str">
        <f t="shared" si="99"/>
        <v>0,</v>
      </c>
      <c r="Q1085" s="25" t="str">
        <f t="shared" si="100"/>
        <v>5</v>
      </c>
      <c r="R1085" s="26">
        <f t="shared" si="101"/>
        <v>5</v>
      </c>
      <c r="S1085" s="26">
        <f t="shared" si="102"/>
        <v>8.3333333333333329E-2</v>
      </c>
    </row>
    <row r="1086" spans="1:19" hidden="1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27">
        <v>2.27</v>
      </c>
      <c r="L1086" t="s">
        <v>19</v>
      </c>
      <c r="M1086" t="s">
        <v>20</v>
      </c>
      <c r="N1086" t="s">
        <v>21</v>
      </c>
      <c r="O1086" s="24">
        <f t="shared" si="98"/>
        <v>4</v>
      </c>
      <c r="P1086" s="25" t="str">
        <f t="shared" si="99"/>
        <v>2,</v>
      </c>
      <c r="Q1086" s="25" t="str">
        <f t="shared" si="100"/>
        <v>27</v>
      </c>
      <c r="R1086" s="26">
        <f t="shared" si="101"/>
        <v>147</v>
      </c>
      <c r="S1086" s="26">
        <f t="shared" si="102"/>
        <v>2.4500000000000002</v>
      </c>
    </row>
    <row r="1087" spans="1:19" hidden="1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27">
        <v>0.48</v>
      </c>
      <c r="L1087" t="s">
        <v>128</v>
      </c>
      <c r="M1087" t="s">
        <v>129</v>
      </c>
      <c r="N1087" t="s">
        <v>130</v>
      </c>
      <c r="O1087" s="24">
        <f t="shared" si="98"/>
        <v>4</v>
      </c>
      <c r="P1087" s="25" t="str">
        <f t="shared" si="99"/>
        <v>0,</v>
      </c>
      <c r="Q1087" s="25" t="str">
        <f t="shared" si="100"/>
        <v>48</v>
      </c>
      <c r="R1087" s="26">
        <f t="shared" si="101"/>
        <v>48</v>
      </c>
      <c r="S1087" s="26">
        <f t="shared" si="102"/>
        <v>0.8</v>
      </c>
    </row>
    <row r="1088" spans="1:19" hidden="1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27">
        <v>0.27</v>
      </c>
      <c r="L1088" t="s">
        <v>190</v>
      </c>
      <c r="M1088" t="s">
        <v>191</v>
      </c>
      <c r="N1088" t="s">
        <v>186</v>
      </c>
      <c r="O1088" s="24">
        <f t="shared" si="98"/>
        <v>4</v>
      </c>
      <c r="P1088" s="25" t="str">
        <f t="shared" si="99"/>
        <v>0,</v>
      </c>
      <c r="Q1088" s="25" t="str">
        <f t="shared" si="100"/>
        <v>27</v>
      </c>
      <c r="R1088" s="26">
        <f t="shared" si="101"/>
        <v>27</v>
      </c>
      <c r="S1088" s="26">
        <f t="shared" si="102"/>
        <v>0.45</v>
      </c>
    </row>
    <row r="1089" spans="1:19" hidden="1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27">
        <v>1.1100000000000001</v>
      </c>
      <c r="L1089" t="s">
        <v>335</v>
      </c>
      <c r="M1089" t="s">
        <v>336</v>
      </c>
      <c r="N1089" t="s">
        <v>27</v>
      </c>
      <c r="O1089" s="24">
        <f t="shared" si="98"/>
        <v>4</v>
      </c>
      <c r="P1089" s="25" t="str">
        <f t="shared" si="99"/>
        <v>1,</v>
      </c>
      <c r="Q1089" s="25" t="str">
        <f t="shared" si="100"/>
        <v>11</v>
      </c>
      <c r="R1089" s="26">
        <f t="shared" si="101"/>
        <v>71</v>
      </c>
      <c r="S1089" s="26">
        <f t="shared" si="102"/>
        <v>1.1833333333333333</v>
      </c>
    </row>
    <row r="1090" spans="1:19" hidden="1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si="97"/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27">
        <v>1.22</v>
      </c>
      <c r="L1090" t="s">
        <v>63</v>
      </c>
      <c r="M1090" t="s">
        <v>64</v>
      </c>
      <c r="N1090" t="s">
        <v>27</v>
      </c>
      <c r="O1090" s="24">
        <f t="shared" si="98"/>
        <v>4</v>
      </c>
      <c r="P1090" s="25" t="str">
        <f t="shared" si="99"/>
        <v>1,</v>
      </c>
      <c r="Q1090" s="25" t="str">
        <f t="shared" si="100"/>
        <v>22</v>
      </c>
      <c r="R1090" s="26">
        <f t="shared" si="101"/>
        <v>82</v>
      </c>
      <c r="S1090" s="26">
        <f t="shared" si="102"/>
        <v>1.3666666666666667</v>
      </c>
    </row>
    <row r="1091" spans="1:19" hidden="1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ref="E1091:E1154" si="103">TEXT(C1091,"mmmm")</f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27">
        <v>0.56999999999999995</v>
      </c>
      <c r="L1091" t="s">
        <v>45</v>
      </c>
      <c r="M1091" t="s">
        <v>46</v>
      </c>
      <c r="N1091" t="s">
        <v>41</v>
      </c>
      <c r="O1091" s="24">
        <f t="shared" ref="O1091:O1154" si="104">LEN($K1091)</f>
        <v>4</v>
      </c>
      <c r="P1091" s="25" t="str">
        <f t="shared" ref="P1091:P1154" si="105">IF(O1091="1",$K1091,IF(O1091=2,LEFT($K1091,2),LEFT($K1091,2)))</f>
        <v>0,</v>
      </c>
      <c r="Q1091" s="25" t="str">
        <f t="shared" ref="Q1091:Q1154" si="106">IF(O1091&lt;=2,0,MID($K1091,3,3))</f>
        <v>57</v>
      </c>
      <c r="R1091" s="26">
        <f t="shared" ref="R1091:R1154" si="107">+(P1091*60)+Q1091</f>
        <v>57</v>
      </c>
      <c r="S1091" s="26">
        <f t="shared" ref="S1091:S1154" si="108">+R1091/60</f>
        <v>0.95</v>
      </c>
    </row>
    <row r="1092" spans="1:19" hidden="1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27">
        <v>2</v>
      </c>
      <c r="L1092" t="s">
        <v>119</v>
      </c>
      <c r="M1092" t="s">
        <v>120</v>
      </c>
      <c r="N1092" t="s">
        <v>36</v>
      </c>
      <c r="O1092" s="24">
        <f t="shared" si="104"/>
        <v>1</v>
      </c>
      <c r="P1092" s="25" t="str">
        <f t="shared" si="105"/>
        <v>2</v>
      </c>
      <c r="Q1092" s="25">
        <f t="shared" si="106"/>
        <v>0</v>
      </c>
      <c r="R1092" s="26">
        <f t="shared" si="107"/>
        <v>120</v>
      </c>
      <c r="S1092" s="26">
        <f t="shared" si="108"/>
        <v>2</v>
      </c>
    </row>
    <row r="1093" spans="1:19" hidden="1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27">
        <v>0.56999999999999995</v>
      </c>
      <c r="L1093" t="s">
        <v>142</v>
      </c>
      <c r="M1093" t="s">
        <v>143</v>
      </c>
      <c r="N1093" t="s">
        <v>133</v>
      </c>
      <c r="O1093" s="24">
        <f t="shared" si="104"/>
        <v>4</v>
      </c>
      <c r="P1093" s="25" t="str">
        <f t="shared" si="105"/>
        <v>0,</v>
      </c>
      <c r="Q1093" s="25" t="str">
        <f t="shared" si="106"/>
        <v>57</v>
      </c>
      <c r="R1093" s="26">
        <f t="shared" si="107"/>
        <v>57</v>
      </c>
      <c r="S1093" s="26">
        <f t="shared" si="108"/>
        <v>0.95</v>
      </c>
    </row>
    <row r="1094" spans="1:19" hidden="1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27">
        <v>0.35</v>
      </c>
      <c r="L1094" t="s">
        <v>31</v>
      </c>
      <c r="M1094" t="s">
        <v>32</v>
      </c>
      <c r="N1094" t="s">
        <v>33</v>
      </c>
      <c r="O1094" s="24">
        <f t="shared" si="104"/>
        <v>4</v>
      </c>
      <c r="P1094" s="25" t="str">
        <f t="shared" si="105"/>
        <v>0,</v>
      </c>
      <c r="Q1094" s="25" t="str">
        <f t="shared" si="106"/>
        <v>35</v>
      </c>
      <c r="R1094" s="26">
        <f t="shared" si="107"/>
        <v>35</v>
      </c>
      <c r="S1094" s="26">
        <f t="shared" si="108"/>
        <v>0.58333333333333337</v>
      </c>
    </row>
    <row r="1095" spans="1:19" hidden="1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27">
        <v>43.26</v>
      </c>
      <c r="L1095" t="s">
        <v>49</v>
      </c>
      <c r="M1095" t="s">
        <v>50</v>
      </c>
      <c r="N1095" t="s">
        <v>51</v>
      </c>
      <c r="O1095" s="24">
        <f t="shared" si="104"/>
        <v>5</v>
      </c>
      <c r="P1095" s="25" t="str">
        <f t="shared" si="105"/>
        <v>43</v>
      </c>
      <c r="Q1095" s="25" t="str">
        <f t="shared" si="106"/>
        <v>,26</v>
      </c>
      <c r="R1095" s="26">
        <f t="shared" si="107"/>
        <v>2580.2600000000002</v>
      </c>
      <c r="S1095" s="26">
        <f t="shared" si="108"/>
        <v>43.004333333333335</v>
      </c>
    </row>
    <row r="1096" spans="1:19" hidden="1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27">
        <v>0.32</v>
      </c>
      <c r="L1096" t="s">
        <v>307</v>
      </c>
      <c r="M1096" t="s">
        <v>308</v>
      </c>
      <c r="N1096" t="s">
        <v>204</v>
      </c>
      <c r="O1096" s="24">
        <f t="shared" si="104"/>
        <v>4</v>
      </c>
      <c r="P1096" s="25" t="str">
        <f t="shared" si="105"/>
        <v>0,</v>
      </c>
      <c r="Q1096" s="25" t="str">
        <f t="shared" si="106"/>
        <v>32</v>
      </c>
      <c r="R1096" s="26">
        <f t="shared" si="107"/>
        <v>32</v>
      </c>
      <c r="S1096" s="26">
        <f t="shared" si="108"/>
        <v>0.53333333333333333</v>
      </c>
    </row>
    <row r="1097" spans="1:19" hidden="1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27">
        <v>7.44</v>
      </c>
      <c r="L1097" t="s">
        <v>63</v>
      </c>
      <c r="M1097" t="s">
        <v>64</v>
      </c>
      <c r="N1097" t="s">
        <v>27</v>
      </c>
      <c r="O1097" s="24">
        <f t="shared" si="104"/>
        <v>4</v>
      </c>
      <c r="P1097" s="25" t="str">
        <f t="shared" si="105"/>
        <v>7,</v>
      </c>
      <c r="Q1097" s="25" t="str">
        <f t="shared" si="106"/>
        <v>44</v>
      </c>
      <c r="R1097" s="26">
        <f t="shared" si="107"/>
        <v>464</v>
      </c>
      <c r="S1097" s="26">
        <f t="shared" si="108"/>
        <v>7.7333333333333334</v>
      </c>
    </row>
    <row r="1098" spans="1:19" hidden="1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27">
        <v>6.13</v>
      </c>
      <c r="L1098" t="s">
        <v>307</v>
      </c>
      <c r="M1098" t="s">
        <v>308</v>
      </c>
      <c r="N1098" t="s">
        <v>204</v>
      </c>
      <c r="O1098" s="24">
        <f t="shared" si="104"/>
        <v>4</v>
      </c>
      <c r="P1098" s="25" t="str">
        <f t="shared" si="105"/>
        <v>6,</v>
      </c>
      <c r="Q1098" s="25" t="str">
        <f t="shared" si="106"/>
        <v>13</v>
      </c>
      <c r="R1098" s="26">
        <f t="shared" si="107"/>
        <v>373</v>
      </c>
      <c r="S1098" s="26">
        <f t="shared" si="108"/>
        <v>6.2166666666666668</v>
      </c>
    </row>
    <row r="1099" spans="1:19" hidden="1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27">
        <v>11.34</v>
      </c>
      <c r="L1099" t="s">
        <v>63</v>
      </c>
      <c r="M1099" t="s">
        <v>64</v>
      </c>
      <c r="N1099" t="s">
        <v>27</v>
      </c>
      <c r="O1099" s="24">
        <f t="shared" si="104"/>
        <v>5</v>
      </c>
      <c r="P1099" s="25" t="str">
        <f t="shared" si="105"/>
        <v>11</v>
      </c>
      <c r="Q1099" s="25" t="str">
        <f t="shared" si="106"/>
        <v>,34</v>
      </c>
      <c r="R1099" s="26">
        <f t="shared" si="107"/>
        <v>660.34</v>
      </c>
      <c r="S1099" s="26">
        <f t="shared" si="108"/>
        <v>11.005666666666666</v>
      </c>
    </row>
    <row r="1100" spans="1:19" hidden="1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27">
        <v>4.1500000000000004</v>
      </c>
      <c r="L1100" t="s">
        <v>45</v>
      </c>
      <c r="M1100" t="s">
        <v>46</v>
      </c>
      <c r="N1100" t="s">
        <v>41</v>
      </c>
      <c r="O1100" s="24">
        <f t="shared" si="104"/>
        <v>4</v>
      </c>
      <c r="P1100" s="25" t="str">
        <f t="shared" si="105"/>
        <v>4,</v>
      </c>
      <c r="Q1100" s="25" t="str">
        <f t="shared" si="106"/>
        <v>15</v>
      </c>
      <c r="R1100" s="26">
        <f t="shared" si="107"/>
        <v>255</v>
      </c>
      <c r="S1100" s="26">
        <f t="shared" si="108"/>
        <v>4.25</v>
      </c>
    </row>
    <row r="1101" spans="1:19" hidden="1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27">
        <v>2.0499999999999998</v>
      </c>
      <c r="L1101" t="s">
        <v>307</v>
      </c>
      <c r="M1101" t="s">
        <v>308</v>
      </c>
      <c r="N1101" t="s">
        <v>204</v>
      </c>
      <c r="O1101" s="24">
        <f t="shared" si="104"/>
        <v>4</v>
      </c>
      <c r="P1101" s="25" t="str">
        <f t="shared" si="105"/>
        <v>2,</v>
      </c>
      <c r="Q1101" s="25" t="str">
        <f t="shared" si="106"/>
        <v>05</v>
      </c>
      <c r="R1101" s="26">
        <f t="shared" si="107"/>
        <v>125</v>
      </c>
      <c r="S1101" s="26">
        <f t="shared" si="108"/>
        <v>2.0833333333333335</v>
      </c>
    </row>
    <row r="1102" spans="1:19" hidden="1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27">
        <v>4.26</v>
      </c>
      <c r="L1102" t="s">
        <v>119</v>
      </c>
      <c r="M1102" t="s">
        <v>120</v>
      </c>
      <c r="N1102" t="s">
        <v>36</v>
      </c>
      <c r="O1102" s="24">
        <f t="shared" si="104"/>
        <v>4</v>
      </c>
      <c r="P1102" s="25" t="str">
        <f t="shared" si="105"/>
        <v>4,</v>
      </c>
      <c r="Q1102" s="25" t="str">
        <f t="shared" si="106"/>
        <v>26</v>
      </c>
      <c r="R1102" s="26">
        <f t="shared" si="107"/>
        <v>266</v>
      </c>
      <c r="S1102" s="26">
        <f t="shared" si="108"/>
        <v>4.4333333333333336</v>
      </c>
    </row>
    <row r="1103" spans="1:19" hidden="1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27">
        <v>29.17</v>
      </c>
      <c r="L1103" t="s">
        <v>49</v>
      </c>
      <c r="M1103" t="s">
        <v>50</v>
      </c>
      <c r="N1103" t="s">
        <v>51</v>
      </c>
      <c r="O1103" s="24">
        <f t="shared" si="104"/>
        <v>5</v>
      </c>
      <c r="P1103" s="25" t="str">
        <f t="shared" si="105"/>
        <v>29</v>
      </c>
      <c r="Q1103" s="25" t="str">
        <f t="shared" si="106"/>
        <v>,17</v>
      </c>
      <c r="R1103" s="26">
        <f t="shared" si="107"/>
        <v>1740.17</v>
      </c>
      <c r="S1103" s="26">
        <f t="shared" si="108"/>
        <v>29.002833333333335</v>
      </c>
    </row>
    <row r="1104" spans="1:19" hidden="1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27">
        <v>1.25</v>
      </c>
      <c r="L1104" t="s">
        <v>63</v>
      </c>
      <c r="M1104" t="s">
        <v>64</v>
      </c>
      <c r="N1104" t="s">
        <v>27</v>
      </c>
      <c r="O1104" s="24">
        <f t="shared" si="104"/>
        <v>4</v>
      </c>
      <c r="P1104" s="25" t="str">
        <f t="shared" si="105"/>
        <v>1,</v>
      </c>
      <c r="Q1104" s="25" t="str">
        <f t="shared" si="106"/>
        <v>25</v>
      </c>
      <c r="R1104" s="26">
        <f t="shared" si="107"/>
        <v>85</v>
      </c>
      <c r="S1104" s="26">
        <f t="shared" si="108"/>
        <v>1.4166666666666667</v>
      </c>
    </row>
    <row r="1105" spans="1:19" hidden="1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27">
        <v>1.05</v>
      </c>
      <c r="L1105" t="s">
        <v>45</v>
      </c>
      <c r="M1105" t="s">
        <v>46</v>
      </c>
      <c r="N1105" t="s">
        <v>41</v>
      </c>
      <c r="O1105" s="24">
        <f t="shared" si="104"/>
        <v>4</v>
      </c>
      <c r="P1105" s="25" t="str">
        <f t="shared" si="105"/>
        <v>1,</v>
      </c>
      <c r="Q1105" s="25" t="str">
        <f t="shared" si="106"/>
        <v>05</v>
      </c>
      <c r="R1105" s="26">
        <f t="shared" si="107"/>
        <v>65</v>
      </c>
      <c r="S1105" s="26">
        <f t="shared" si="108"/>
        <v>1.0833333333333333</v>
      </c>
    </row>
    <row r="1106" spans="1:19" hidden="1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27">
        <v>11.21</v>
      </c>
      <c r="L1106" t="s">
        <v>307</v>
      </c>
      <c r="M1106" t="s">
        <v>308</v>
      </c>
      <c r="N1106" t="s">
        <v>204</v>
      </c>
      <c r="O1106" s="24">
        <f t="shared" si="104"/>
        <v>5</v>
      </c>
      <c r="P1106" s="25" t="str">
        <f t="shared" si="105"/>
        <v>11</v>
      </c>
      <c r="Q1106" s="25" t="str">
        <f t="shared" si="106"/>
        <v>,21</v>
      </c>
      <c r="R1106" s="26">
        <f t="shared" si="107"/>
        <v>660.21</v>
      </c>
      <c r="S1106" s="26">
        <f t="shared" si="108"/>
        <v>11.003500000000001</v>
      </c>
    </row>
    <row r="1107" spans="1:19" hidden="1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27">
        <v>1.41</v>
      </c>
      <c r="L1107" t="s">
        <v>144</v>
      </c>
      <c r="M1107" t="s">
        <v>145</v>
      </c>
      <c r="N1107" t="s">
        <v>146</v>
      </c>
      <c r="O1107" s="24">
        <f t="shared" si="104"/>
        <v>4</v>
      </c>
      <c r="P1107" s="25" t="str">
        <f t="shared" si="105"/>
        <v>1,</v>
      </c>
      <c r="Q1107" s="25" t="str">
        <f t="shared" si="106"/>
        <v>41</v>
      </c>
      <c r="R1107" s="26">
        <f t="shared" si="107"/>
        <v>101</v>
      </c>
      <c r="S1107" s="26">
        <f t="shared" si="108"/>
        <v>1.6833333333333333</v>
      </c>
    </row>
    <row r="1108" spans="1:19" hidden="1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27">
        <v>8</v>
      </c>
      <c r="L1108" t="s">
        <v>249</v>
      </c>
      <c r="M1108" t="s">
        <v>250</v>
      </c>
      <c r="N1108" t="s">
        <v>186</v>
      </c>
      <c r="O1108" s="24">
        <f t="shared" si="104"/>
        <v>1</v>
      </c>
      <c r="P1108" s="25" t="str">
        <f t="shared" si="105"/>
        <v>8</v>
      </c>
      <c r="Q1108" s="25">
        <f t="shared" si="106"/>
        <v>0</v>
      </c>
      <c r="R1108" s="26">
        <f t="shared" si="107"/>
        <v>480</v>
      </c>
      <c r="S1108" s="26">
        <f t="shared" si="108"/>
        <v>8</v>
      </c>
    </row>
    <row r="1109" spans="1:19" hidden="1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27">
        <v>4</v>
      </c>
      <c r="L1109" t="s">
        <v>184</v>
      </c>
      <c r="M1109" t="s">
        <v>185</v>
      </c>
      <c r="N1109" t="s">
        <v>186</v>
      </c>
      <c r="O1109" s="24">
        <f t="shared" si="104"/>
        <v>1</v>
      </c>
      <c r="P1109" s="25" t="str">
        <f t="shared" si="105"/>
        <v>4</v>
      </c>
      <c r="Q1109" s="25">
        <f t="shared" si="106"/>
        <v>0</v>
      </c>
      <c r="R1109" s="26">
        <f t="shared" si="107"/>
        <v>240</v>
      </c>
      <c r="S1109" s="26">
        <f t="shared" si="108"/>
        <v>4</v>
      </c>
    </row>
    <row r="1110" spans="1:19" hidden="1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27">
        <v>2.2000000000000002</v>
      </c>
      <c r="L1110" t="s">
        <v>167</v>
      </c>
      <c r="M1110" t="s">
        <v>168</v>
      </c>
      <c r="N1110" t="s">
        <v>169</v>
      </c>
      <c r="O1110" s="24">
        <f t="shared" si="104"/>
        <v>3</v>
      </c>
      <c r="P1110" s="25" t="str">
        <f t="shared" si="105"/>
        <v>2,</v>
      </c>
      <c r="Q1110" s="25" t="str">
        <f t="shared" si="106"/>
        <v>2</v>
      </c>
      <c r="R1110" s="26">
        <f t="shared" si="107"/>
        <v>122</v>
      </c>
      <c r="S1110" s="26">
        <f t="shared" si="108"/>
        <v>2.0333333333333332</v>
      </c>
    </row>
    <row r="1111" spans="1:19" hidden="1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27">
        <v>3.4</v>
      </c>
      <c r="L1111" t="s">
        <v>174</v>
      </c>
      <c r="M1111" t="s">
        <v>175</v>
      </c>
      <c r="N1111" t="s">
        <v>139</v>
      </c>
      <c r="O1111" s="24">
        <f t="shared" si="104"/>
        <v>3</v>
      </c>
      <c r="P1111" s="25" t="str">
        <f t="shared" si="105"/>
        <v>3,</v>
      </c>
      <c r="Q1111" s="25" t="str">
        <f t="shared" si="106"/>
        <v>4</v>
      </c>
      <c r="R1111" s="26">
        <f t="shared" si="107"/>
        <v>184</v>
      </c>
      <c r="S1111" s="26">
        <f t="shared" si="108"/>
        <v>3.0666666666666669</v>
      </c>
    </row>
    <row r="1112" spans="1:19" hidden="1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27">
        <v>3.45</v>
      </c>
      <c r="L1112" t="s">
        <v>174</v>
      </c>
      <c r="M1112" t="s">
        <v>175</v>
      </c>
      <c r="N1112" t="s">
        <v>139</v>
      </c>
      <c r="O1112" s="24">
        <f t="shared" si="104"/>
        <v>4</v>
      </c>
      <c r="P1112" s="25" t="str">
        <f t="shared" si="105"/>
        <v>3,</v>
      </c>
      <c r="Q1112" s="25" t="str">
        <f t="shared" si="106"/>
        <v>45</v>
      </c>
      <c r="R1112" s="26">
        <f t="shared" si="107"/>
        <v>225</v>
      </c>
      <c r="S1112" s="26">
        <f t="shared" si="108"/>
        <v>3.75</v>
      </c>
    </row>
    <row r="1113" spans="1:19" hidden="1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27">
        <v>0.5</v>
      </c>
      <c r="L1113" t="s">
        <v>42</v>
      </c>
      <c r="M1113" t="s">
        <v>43</v>
      </c>
      <c r="N1113" t="s">
        <v>44</v>
      </c>
      <c r="O1113" s="24">
        <f t="shared" si="104"/>
        <v>3</v>
      </c>
      <c r="P1113" s="25" t="str">
        <f t="shared" si="105"/>
        <v>0,</v>
      </c>
      <c r="Q1113" s="25" t="str">
        <f t="shared" si="106"/>
        <v>5</v>
      </c>
      <c r="R1113" s="26">
        <f t="shared" si="107"/>
        <v>5</v>
      </c>
      <c r="S1113" s="26">
        <f t="shared" si="108"/>
        <v>8.3333333333333329E-2</v>
      </c>
    </row>
    <row r="1114" spans="1:19" hidden="1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27">
        <v>1.1000000000000001</v>
      </c>
      <c r="L1114" t="s">
        <v>190</v>
      </c>
      <c r="M1114" t="s">
        <v>191</v>
      </c>
      <c r="N1114" t="s">
        <v>186</v>
      </c>
      <c r="O1114" s="24">
        <f t="shared" si="104"/>
        <v>3</v>
      </c>
      <c r="P1114" s="25" t="str">
        <f t="shared" si="105"/>
        <v>1,</v>
      </c>
      <c r="Q1114" s="25" t="str">
        <f t="shared" si="106"/>
        <v>1</v>
      </c>
      <c r="R1114" s="26">
        <f t="shared" si="107"/>
        <v>61</v>
      </c>
      <c r="S1114" s="26">
        <f t="shared" si="108"/>
        <v>1.0166666666666666</v>
      </c>
    </row>
    <row r="1115" spans="1:19" hidden="1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27">
        <v>2.5</v>
      </c>
      <c r="L1115" t="s">
        <v>249</v>
      </c>
      <c r="M1115" t="s">
        <v>250</v>
      </c>
      <c r="N1115" t="s">
        <v>186</v>
      </c>
      <c r="O1115" s="24">
        <f t="shared" si="104"/>
        <v>3</v>
      </c>
      <c r="P1115" s="25" t="str">
        <f t="shared" si="105"/>
        <v>2,</v>
      </c>
      <c r="Q1115" s="25" t="str">
        <f t="shared" si="106"/>
        <v>5</v>
      </c>
      <c r="R1115" s="26">
        <f t="shared" si="107"/>
        <v>125</v>
      </c>
      <c r="S1115" s="26">
        <f t="shared" si="108"/>
        <v>2.0833333333333335</v>
      </c>
    </row>
    <row r="1116" spans="1:19" hidden="1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27">
        <v>9.1999999999999993</v>
      </c>
      <c r="L1116" t="s">
        <v>184</v>
      </c>
      <c r="M1116" t="s">
        <v>185</v>
      </c>
      <c r="N1116" t="s">
        <v>186</v>
      </c>
      <c r="O1116" s="24">
        <f t="shared" si="104"/>
        <v>3</v>
      </c>
      <c r="P1116" s="25" t="str">
        <f t="shared" si="105"/>
        <v>9,</v>
      </c>
      <c r="Q1116" s="25" t="str">
        <f t="shared" si="106"/>
        <v>2</v>
      </c>
      <c r="R1116" s="26">
        <f t="shared" si="107"/>
        <v>542</v>
      </c>
      <c r="S1116" s="26">
        <f t="shared" si="108"/>
        <v>9.0333333333333332</v>
      </c>
    </row>
    <row r="1117" spans="1:19" hidden="1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27">
        <v>2.0499999999999998</v>
      </c>
      <c r="L1117" t="s">
        <v>227</v>
      </c>
      <c r="M1117" t="s">
        <v>228</v>
      </c>
      <c r="N1117" t="s">
        <v>229</v>
      </c>
      <c r="O1117" s="24">
        <f t="shared" si="104"/>
        <v>4</v>
      </c>
      <c r="P1117" s="25" t="str">
        <f t="shared" si="105"/>
        <v>2,</v>
      </c>
      <c r="Q1117" s="25" t="str">
        <f t="shared" si="106"/>
        <v>05</v>
      </c>
      <c r="R1117" s="26">
        <f t="shared" si="107"/>
        <v>125</v>
      </c>
      <c r="S1117" s="26">
        <f t="shared" si="108"/>
        <v>2.0833333333333335</v>
      </c>
    </row>
    <row r="1118" spans="1:19" hidden="1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27">
        <v>1.2</v>
      </c>
      <c r="L1118" t="s">
        <v>221</v>
      </c>
      <c r="M1118" t="s">
        <v>222</v>
      </c>
      <c r="N1118" t="s">
        <v>223</v>
      </c>
      <c r="O1118" s="24">
        <f t="shared" si="104"/>
        <v>3</v>
      </c>
      <c r="P1118" s="25" t="str">
        <f t="shared" si="105"/>
        <v>1,</v>
      </c>
      <c r="Q1118" s="25" t="str">
        <f t="shared" si="106"/>
        <v>2</v>
      </c>
      <c r="R1118" s="26">
        <f t="shared" si="107"/>
        <v>62</v>
      </c>
      <c r="S1118" s="26">
        <f t="shared" si="108"/>
        <v>1.0333333333333334</v>
      </c>
    </row>
    <row r="1119" spans="1:19" hidden="1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27">
        <v>4.4000000000000004</v>
      </c>
      <c r="L1119" t="s">
        <v>162</v>
      </c>
      <c r="M1119" t="s">
        <v>163</v>
      </c>
      <c r="N1119" t="s">
        <v>139</v>
      </c>
      <c r="O1119" s="24">
        <f t="shared" si="104"/>
        <v>3</v>
      </c>
      <c r="P1119" s="25" t="str">
        <f t="shared" si="105"/>
        <v>4,</v>
      </c>
      <c r="Q1119" s="25" t="str">
        <f t="shared" si="106"/>
        <v>4</v>
      </c>
      <c r="R1119" s="26">
        <f t="shared" si="107"/>
        <v>244</v>
      </c>
      <c r="S1119" s="26">
        <f t="shared" si="108"/>
        <v>4.0666666666666664</v>
      </c>
    </row>
    <row r="1120" spans="1:19" hidden="1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27">
        <v>5.5</v>
      </c>
      <c r="L1120" t="s">
        <v>249</v>
      </c>
      <c r="M1120" t="s">
        <v>250</v>
      </c>
      <c r="N1120" t="s">
        <v>186</v>
      </c>
      <c r="O1120" s="24">
        <f t="shared" si="104"/>
        <v>3</v>
      </c>
      <c r="P1120" s="25" t="str">
        <f t="shared" si="105"/>
        <v>5,</v>
      </c>
      <c r="Q1120" s="25" t="str">
        <f t="shared" si="106"/>
        <v>5</v>
      </c>
      <c r="R1120" s="26">
        <f t="shared" si="107"/>
        <v>305</v>
      </c>
      <c r="S1120" s="26">
        <f t="shared" si="108"/>
        <v>5.083333333333333</v>
      </c>
    </row>
    <row r="1121" spans="1:19" hidden="1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27">
        <v>21.35</v>
      </c>
      <c r="L1121" t="s">
        <v>184</v>
      </c>
      <c r="M1121" t="s">
        <v>185</v>
      </c>
      <c r="N1121" t="s">
        <v>186</v>
      </c>
      <c r="O1121" s="24">
        <f t="shared" si="104"/>
        <v>5</v>
      </c>
      <c r="P1121" s="25" t="str">
        <f t="shared" si="105"/>
        <v>21</v>
      </c>
      <c r="Q1121" s="25" t="str">
        <f t="shared" si="106"/>
        <v>,35</v>
      </c>
      <c r="R1121" s="26">
        <f t="shared" si="107"/>
        <v>1260.3499999999999</v>
      </c>
      <c r="S1121" s="26">
        <f t="shared" si="108"/>
        <v>21.005833333333332</v>
      </c>
    </row>
    <row r="1122" spans="1:19" hidden="1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27">
        <v>5.3</v>
      </c>
      <c r="L1122" t="s">
        <v>137</v>
      </c>
      <c r="M1122" t="s">
        <v>138</v>
      </c>
      <c r="N1122" t="s">
        <v>139</v>
      </c>
      <c r="O1122" s="24">
        <f t="shared" si="104"/>
        <v>3</v>
      </c>
      <c r="P1122" s="25" t="str">
        <f t="shared" si="105"/>
        <v>5,</v>
      </c>
      <c r="Q1122" s="25" t="str">
        <f t="shared" si="106"/>
        <v>3</v>
      </c>
      <c r="R1122" s="26">
        <f t="shared" si="107"/>
        <v>303</v>
      </c>
      <c r="S1122" s="26">
        <f t="shared" si="108"/>
        <v>5.05</v>
      </c>
    </row>
    <row r="1123" spans="1:19" hidden="1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27">
        <v>1.45</v>
      </c>
      <c r="L1123" t="s">
        <v>162</v>
      </c>
      <c r="M1123" t="s">
        <v>163</v>
      </c>
      <c r="N1123" t="s">
        <v>139</v>
      </c>
      <c r="O1123" s="24">
        <f t="shared" si="104"/>
        <v>4</v>
      </c>
      <c r="P1123" s="25" t="str">
        <f t="shared" si="105"/>
        <v>1,</v>
      </c>
      <c r="Q1123" s="25" t="str">
        <f t="shared" si="106"/>
        <v>45</v>
      </c>
      <c r="R1123" s="26">
        <f t="shared" si="107"/>
        <v>105</v>
      </c>
      <c r="S1123" s="26">
        <f t="shared" si="108"/>
        <v>1.75</v>
      </c>
    </row>
    <row r="1124" spans="1:19" hidden="1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27">
        <v>3.1</v>
      </c>
      <c r="L1124" t="s">
        <v>270</v>
      </c>
      <c r="M1124" t="s">
        <v>271</v>
      </c>
      <c r="N1124" t="s">
        <v>248</v>
      </c>
      <c r="O1124" s="24">
        <f t="shared" si="104"/>
        <v>3</v>
      </c>
      <c r="P1124" s="25" t="str">
        <f t="shared" si="105"/>
        <v>3,</v>
      </c>
      <c r="Q1124" s="25" t="str">
        <f t="shared" si="106"/>
        <v>1</v>
      </c>
      <c r="R1124" s="26">
        <f t="shared" si="107"/>
        <v>181</v>
      </c>
      <c r="S1124" s="26">
        <f t="shared" si="108"/>
        <v>3.0166666666666666</v>
      </c>
    </row>
    <row r="1125" spans="1:19" hidden="1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27">
        <v>1.25</v>
      </c>
      <c r="L1125" t="s">
        <v>19</v>
      </c>
      <c r="M1125" t="s">
        <v>20</v>
      </c>
      <c r="N1125" t="s">
        <v>21</v>
      </c>
      <c r="O1125" s="24">
        <f t="shared" si="104"/>
        <v>4</v>
      </c>
      <c r="P1125" s="25" t="str">
        <f t="shared" si="105"/>
        <v>1,</v>
      </c>
      <c r="Q1125" s="25" t="str">
        <f t="shared" si="106"/>
        <v>25</v>
      </c>
      <c r="R1125" s="26">
        <f t="shared" si="107"/>
        <v>85</v>
      </c>
      <c r="S1125" s="26">
        <f t="shared" si="108"/>
        <v>1.4166666666666667</v>
      </c>
    </row>
    <row r="1126" spans="1:19" hidden="1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27">
        <v>0.4</v>
      </c>
      <c r="L1126" t="s">
        <v>25</v>
      </c>
      <c r="M1126" t="s">
        <v>26</v>
      </c>
      <c r="N1126" t="s">
        <v>27</v>
      </c>
      <c r="O1126" s="24">
        <f t="shared" si="104"/>
        <v>3</v>
      </c>
      <c r="P1126" s="25" t="str">
        <f t="shared" si="105"/>
        <v>0,</v>
      </c>
      <c r="Q1126" s="25" t="str">
        <f t="shared" si="106"/>
        <v>4</v>
      </c>
      <c r="R1126" s="26">
        <f t="shared" si="107"/>
        <v>4</v>
      </c>
      <c r="S1126" s="26">
        <f t="shared" si="108"/>
        <v>6.6666666666666666E-2</v>
      </c>
    </row>
    <row r="1127" spans="1:19" hidden="1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27">
        <v>2.5</v>
      </c>
      <c r="L1127" t="s">
        <v>249</v>
      </c>
      <c r="M1127" t="s">
        <v>250</v>
      </c>
      <c r="N1127" t="s">
        <v>186</v>
      </c>
      <c r="O1127" s="24">
        <f t="shared" si="104"/>
        <v>3</v>
      </c>
      <c r="P1127" s="25" t="str">
        <f t="shared" si="105"/>
        <v>2,</v>
      </c>
      <c r="Q1127" s="25" t="str">
        <f t="shared" si="106"/>
        <v>5</v>
      </c>
      <c r="R1127" s="26">
        <f t="shared" si="107"/>
        <v>125</v>
      </c>
      <c r="S1127" s="26">
        <f t="shared" si="108"/>
        <v>2.0833333333333335</v>
      </c>
    </row>
    <row r="1128" spans="1:19" hidden="1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27">
        <v>14</v>
      </c>
      <c r="L1128" t="s">
        <v>184</v>
      </c>
      <c r="M1128" t="s">
        <v>185</v>
      </c>
      <c r="N1128" t="s">
        <v>186</v>
      </c>
      <c r="O1128" s="24">
        <f t="shared" si="104"/>
        <v>2</v>
      </c>
      <c r="P1128" s="25" t="str">
        <f t="shared" si="105"/>
        <v>14</v>
      </c>
      <c r="Q1128" s="25">
        <f t="shared" si="106"/>
        <v>0</v>
      </c>
      <c r="R1128" s="26">
        <f t="shared" si="107"/>
        <v>840</v>
      </c>
      <c r="S1128" s="26">
        <f t="shared" si="108"/>
        <v>14</v>
      </c>
    </row>
    <row r="1129" spans="1:19" hidden="1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27">
        <v>2.35</v>
      </c>
      <c r="L1129" t="s">
        <v>268</v>
      </c>
      <c r="M1129" t="s">
        <v>269</v>
      </c>
      <c r="N1129" t="s">
        <v>123</v>
      </c>
      <c r="O1129" s="24">
        <f t="shared" si="104"/>
        <v>4</v>
      </c>
      <c r="P1129" s="25" t="str">
        <f t="shared" si="105"/>
        <v>2,</v>
      </c>
      <c r="Q1129" s="25" t="str">
        <f t="shared" si="106"/>
        <v>35</v>
      </c>
      <c r="R1129" s="26">
        <f t="shared" si="107"/>
        <v>155</v>
      </c>
      <c r="S1129" s="26">
        <f t="shared" si="108"/>
        <v>2.5833333333333335</v>
      </c>
    </row>
    <row r="1130" spans="1:19" hidden="1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27">
        <v>1.1499999999999999</v>
      </c>
      <c r="L1130" t="s">
        <v>45</v>
      </c>
      <c r="M1130" t="s">
        <v>46</v>
      </c>
      <c r="N1130" t="s">
        <v>41</v>
      </c>
      <c r="O1130" s="24">
        <f t="shared" si="104"/>
        <v>4</v>
      </c>
      <c r="P1130" s="25" t="str">
        <f t="shared" si="105"/>
        <v>1,</v>
      </c>
      <c r="Q1130" s="25" t="str">
        <f t="shared" si="106"/>
        <v>15</v>
      </c>
      <c r="R1130" s="26">
        <f t="shared" si="107"/>
        <v>75</v>
      </c>
      <c r="S1130" s="26">
        <f t="shared" si="108"/>
        <v>1.25</v>
      </c>
    </row>
    <row r="1131" spans="1:19" hidden="1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27">
        <v>2.25</v>
      </c>
      <c r="L1131" t="s">
        <v>167</v>
      </c>
      <c r="M1131" t="s">
        <v>168</v>
      </c>
      <c r="N1131" t="s">
        <v>169</v>
      </c>
      <c r="O1131" s="24">
        <f t="shared" si="104"/>
        <v>4</v>
      </c>
      <c r="P1131" s="25" t="str">
        <f t="shared" si="105"/>
        <v>2,</v>
      </c>
      <c r="Q1131" s="25" t="str">
        <f t="shared" si="106"/>
        <v>25</v>
      </c>
      <c r="R1131" s="26">
        <f t="shared" si="107"/>
        <v>145</v>
      </c>
      <c r="S1131" s="26">
        <f t="shared" si="108"/>
        <v>2.4166666666666665</v>
      </c>
    </row>
    <row r="1132" spans="1:19" hidden="1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27">
        <v>3.1</v>
      </c>
      <c r="L1132" t="s">
        <v>162</v>
      </c>
      <c r="M1132" t="s">
        <v>163</v>
      </c>
      <c r="N1132" t="s">
        <v>139</v>
      </c>
      <c r="O1132" s="24">
        <f t="shared" si="104"/>
        <v>3</v>
      </c>
      <c r="P1132" s="25" t="str">
        <f t="shared" si="105"/>
        <v>3,</v>
      </c>
      <c r="Q1132" s="25" t="str">
        <f t="shared" si="106"/>
        <v>1</v>
      </c>
      <c r="R1132" s="26">
        <f t="shared" si="107"/>
        <v>181</v>
      </c>
      <c r="S1132" s="26">
        <f t="shared" si="108"/>
        <v>3.0166666666666666</v>
      </c>
    </row>
    <row r="1133" spans="1:19" hidden="1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27">
        <v>1.5</v>
      </c>
      <c r="L1133" t="s">
        <v>174</v>
      </c>
      <c r="M1133" t="s">
        <v>175</v>
      </c>
      <c r="N1133" t="s">
        <v>139</v>
      </c>
      <c r="O1133" s="24">
        <f t="shared" si="104"/>
        <v>3</v>
      </c>
      <c r="P1133" s="25" t="str">
        <f t="shared" si="105"/>
        <v>1,</v>
      </c>
      <c r="Q1133" s="25" t="str">
        <f t="shared" si="106"/>
        <v>5</v>
      </c>
      <c r="R1133" s="26">
        <f t="shared" si="107"/>
        <v>65</v>
      </c>
      <c r="S1133" s="26">
        <f t="shared" si="108"/>
        <v>1.0833333333333333</v>
      </c>
    </row>
    <row r="1134" spans="1:19" hidden="1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27">
        <v>10.050000000000001</v>
      </c>
      <c r="L1134" t="s">
        <v>249</v>
      </c>
      <c r="M1134" t="s">
        <v>250</v>
      </c>
      <c r="N1134" t="s">
        <v>186</v>
      </c>
      <c r="O1134" s="24">
        <f t="shared" si="104"/>
        <v>5</v>
      </c>
      <c r="P1134" s="25" t="str">
        <f t="shared" si="105"/>
        <v>10</v>
      </c>
      <c r="Q1134" s="25" t="str">
        <f t="shared" si="106"/>
        <v>,05</v>
      </c>
      <c r="R1134" s="26">
        <f t="shared" si="107"/>
        <v>600.04999999999995</v>
      </c>
      <c r="S1134" s="26">
        <f t="shared" si="108"/>
        <v>10.000833333333333</v>
      </c>
    </row>
    <row r="1135" spans="1:19" hidden="1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27">
        <v>14.15</v>
      </c>
      <c r="L1135" t="s">
        <v>184</v>
      </c>
      <c r="M1135" t="s">
        <v>185</v>
      </c>
      <c r="N1135" t="s">
        <v>186</v>
      </c>
      <c r="O1135" s="24">
        <f t="shared" si="104"/>
        <v>5</v>
      </c>
      <c r="P1135" s="25" t="str">
        <f t="shared" si="105"/>
        <v>14</v>
      </c>
      <c r="Q1135" s="25" t="str">
        <f t="shared" si="106"/>
        <v>,15</v>
      </c>
      <c r="R1135" s="26">
        <f t="shared" si="107"/>
        <v>840.15</v>
      </c>
      <c r="S1135" s="26">
        <f t="shared" si="108"/>
        <v>14.0025</v>
      </c>
    </row>
    <row r="1136" spans="1:19" hidden="1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27">
        <v>4.55</v>
      </c>
      <c r="L1136" t="s">
        <v>167</v>
      </c>
      <c r="M1136" t="s">
        <v>168</v>
      </c>
      <c r="N1136" t="s">
        <v>169</v>
      </c>
      <c r="O1136" s="24">
        <f t="shared" si="104"/>
        <v>4</v>
      </c>
      <c r="P1136" s="25" t="str">
        <f t="shared" si="105"/>
        <v>4,</v>
      </c>
      <c r="Q1136" s="25" t="str">
        <f t="shared" si="106"/>
        <v>55</v>
      </c>
      <c r="R1136" s="26">
        <f t="shared" si="107"/>
        <v>295</v>
      </c>
      <c r="S1136" s="26">
        <f t="shared" si="108"/>
        <v>4.916666666666667</v>
      </c>
    </row>
    <row r="1137" spans="1:19" hidden="1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27">
        <v>2.4</v>
      </c>
      <c r="L1137" t="s">
        <v>137</v>
      </c>
      <c r="M1137" t="s">
        <v>138</v>
      </c>
      <c r="N1137" t="s">
        <v>139</v>
      </c>
      <c r="O1137" s="24">
        <f t="shared" si="104"/>
        <v>3</v>
      </c>
      <c r="P1137" s="25" t="str">
        <f t="shared" si="105"/>
        <v>2,</v>
      </c>
      <c r="Q1137" s="25" t="str">
        <f t="shared" si="106"/>
        <v>4</v>
      </c>
      <c r="R1137" s="26">
        <f t="shared" si="107"/>
        <v>124</v>
      </c>
      <c r="S1137" s="26">
        <f t="shared" si="108"/>
        <v>2.0666666666666669</v>
      </c>
    </row>
    <row r="1138" spans="1:19" hidden="1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27">
        <v>1.35</v>
      </c>
      <c r="L1138" t="s">
        <v>174</v>
      </c>
      <c r="M1138" t="s">
        <v>175</v>
      </c>
      <c r="N1138" t="s">
        <v>139</v>
      </c>
      <c r="O1138" s="24">
        <f t="shared" si="104"/>
        <v>4</v>
      </c>
      <c r="P1138" s="25" t="str">
        <f t="shared" si="105"/>
        <v>1,</v>
      </c>
      <c r="Q1138" s="25" t="str">
        <f t="shared" si="106"/>
        <v>35</v>
      </c>
      <c r="R1138" s="26">
        <f t="shared" si="107"/>
        <v>95</v>
      </c>
      <c r="S1138" s="26">
        <f t="shared" si="108"/>
        <v>1.5833333333333333</v>
      </c>
    </row>
    <row r="1139" spans="1:19" hidden="1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27">
        <v>1</v>
      </c>
      <c r="L1139" t="s">
        <v>152</v>
      </c>
      <c r="M1139" t="s">
        <v>153</v>
      </c>
      <c r="N1139" t="s">
        <v>154</v>
      </c>
      <c r="O1139" s="24">
        <f t="shared" si="104"/>
        <v>1</v>
      </c>
      <c r="P1139" s="25" t="str">
        <f t="shared" si="105"/>
        <v>1</v>
      </c>
      <c r="Q1139" s="25">
        <f t="shared" si="106"/>
        <v>0</v>
      </c>
      <c r="R1139" s="26">
        <f t="shared" si="107"/>
        <v>60</v>
      </c>
      <c r="S1139" s="26">
        <f t="shared" si="108"/>
        <v>1</v>
      </c>
    </row>
    <row r="1140" spans="1:19" hidden="1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27">
        <v>3.4</v>
      </c>
      <c r="L1140" t="s">
        <v>249</v>
      </c>
      <c r="M1140" t="s">
        <v>250</v>
      </c>
      <c r="N1140" t="s">
        <v>186</v>
      </c>
      <c r="O1140" s="24">
        <f t="shared" si="104"/>
        <v>3</v>
      </c>
      <c r="P1140" s="25" t="str">
        <f t="shared" si="105"/>
        <v>3,</v>
      </c>
      <c r="Q1140" s="25" t="str">
        <f t="shared" si="106"/>
        <v>4</v>
      </c>
      <c r="R1140" s="26">
        <f t="shared" si="107"/>
        <v>184</v>
      </c>
      <c r="S1140" s="26">
        <f t="shared" si="108"/>
        <v>3.0666666666666669</v>
      </c>
    </row>
    <row r="1141" spans="1:19" hidden="1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27">
        <v>18.3</v>
      </c>
      <c r="L1141" t="s">
        <v>184</v>
      </c>
      <c r="M1141" t="s">
        <v>185</v>
      </c>
      <c r="N1141" t="s">
        <v>186</v>
      </c>
      <c r="O1141" s="24">
        <f t="shared" si="104"/>
        <v>4</v>
      </c>
      <c r="P1141" s="25" t="str">
        <f t="shared" si="105"/>
        <v>18</v>
      </c>
      <c r="Q1141" s="25" t="str">
        <f t="shared" si="106"/>
        <v>,3</v>
      </c>
      <c r="R1141" s="26">
        <f t="shared" si="107"/>
        <v>1080.3</v>
      </c>
      <c r="S1141" s="26">
        <f t="shared" si="108"/>
        <v>18.004999999999999</v>
      </c>
    </row>
    <row r="1142" spans="1:19" hidden="1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27">
        <v>2.4</v>
      </c>
      <c r="L1142" t="s">
        <v>167</v>
      </c>
      <c r="M1142" t="s">
        <v>168</v>
      </c>
      <c r="N1142" t="s">
        <v>169</v>
      </c>
      <c r="O1142" s="24">
        <f t="shared" si="104"/>
        <v>3</v>
      </c>
      <c r="P1142" s="25" t="str">
        <f t="shared" si="105"/>
        <v>2,</v>
      </c>
      <c r="Q1142" s="25" t="str">
        <f t="shared" si="106"/>
        <v>4</v>
      </c>
      <c r="R1142" s="26">
        <f t="shared" si="107"/>
        <v>124</v>
      </c>
      <c r="S1142" s="26">
        <f t="shared" si="108"/>
        <v>2.0666666666666669</v>
      </c>
    </row>
    <row r="1143" spans="1:19" hidden="1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27">
        <v>1.55</v>
      </c>
      <c r="L1143" t="s">
        <v>224</v>
      </c>
      <c r="M1143" t="s">
        <v>225</v>
      </c>
      <c r="N1143" t="s">
        <v>223</v>
      </c>
      <c r="O1143" s="24">
        <f t="shared" si="104"/>
        <v>4</v>
      </c>
      <c r="P1143" s="25" t="str">
        <f t="shared" si="105"/>
        <v>1,</v>
      </c>
      <c r="Q1143" s="25" t="str">
        <f t="shared" si="106"/>
        <v>55</v>
      </c>
      <c r="R1143" s="26">
        <f t="shared" si="107"/>
        <v>115</v>
      </c>
      <c r="S1143" s="26">
        <f t="shared" si="108"/>
        <v>1.9166666666666667</v>
      </c>
    </row>
    <row r="1144" spans="1:19" hidden="1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27">
        <v>1.4</v>
      </c>
      <c r="L1144" t="s">
        <v>162</v>
      </c>
      <c r="M1144" t="s">
        <v>163</v>
      </c>
      <c r="N1144" t="s">
        <v>139</v>
      </c>
      <c r="O1144" s="24">
        <f t="shared" si="104"/>
        <v>3</v>
      </c>
      <c r="P1144" s="25" t="str">
        <f t="shared" si="105"/>
        <v>1,</v>
      </c>
      <c r="Q1144" s="25" t="str">
        <f t="shared" si="106"/>
        <v>4</v>
      </c>
      <c r="R1144" s="26">
        <f t="shared" si="107"/>
        <v>64</v>
      </c>
      <c r="S1144" s="26">
        <f t="shared" si="108"/>
        <v>1.0666666666666667</v>
      </c>
    </row>
    <row r="1145" spans="1:19" hidden="1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27">
        <v>2</v>
      </c>
      <c r="L1145" t="s">
        <v>174</v>
      </c>
      <c r="M1145" t="s">
        <v>175</v>
      </c>
      <c r="N1145" t="s">
        <v>139</v>
      </c>
      <c r="O1145" s="24">
        <f t="shared" si="104"/>
        <v>1</v>
      </c>
      <c r="P1145" s="25" t="str">
        <f t="shared" si="105"/>
        <v>2</v>
      </c>
      <c r="Q1145" s="25">
        <f t="shared" si="106"/>
        <v>0</v>
      </c>
      <c r="R1145" s="26">
        <f t="shared" si="107"/>
        <v>120</v>
      </c>
      <c r="S1145" s="26">
        <f t="shared" si="108"/>
        <v>2</v>
      </c>
    </row>
    <row r="1146" spans="1:19" hidden="1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27">
        <v>0.5</v>
      </c>
      <c r="L1146" t="s">
        <v>184</v>
      </c>
      <c r="M1146" t="s">
        <v>185</v>
      </c>
      <c r="N1146" t="s">
        <v>186</v>
      </c>
      <c r="O1146" s="24">
        <f t="shared" si="104"/>
        <v>3</v>
      </c>
      <c r="P1146" s="25" t="str">
        <f t="shared" si="105"/>
        <v>0,</v>
      </c>
      <c r="Q1146" s="25" t="str">
        <f t="shared" si="106"/>
        <v>5</v>
      </c>
      <c r="R1146" s="26">
        <f t="shared" si="107"/>
        <v>5</v>
      </c>
      <c r="S1146" s="26">
        <f t="shared" si="108"/>
        <v>8.3333333333333329E-2</v>
      </c>
    </row>
    <row r="1147" spans="1:19" hidden="1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27">
        <v>1.55</v>
      </c>
      <c r="L1147" t="s">
        <v>208</v>
      </c>
      <c r="M1147" t="s">
        <v>209</v>
      </c>
      <c r="N1147" t="s">
        <v>154</v>
      </c>
      <c r="O1147" s="24">
        <f t="shared" si="104"/>
        <v>4</v>
      </c>
      <c r="P1147" s="25" t="str">
        <f t="shared" si="105"/>
        <v>1,</v>
      </c>
      <c r="Q1147" s="25" t="str">
        <f t="shared" si="106"/>
        <v>55</v>
      </c>
      <c r="R1147" s="26">
        <f t="shared" si="107"/>
        <v>115</v>
      </c>
      <c r="S1147" s="26">
        <f t="shared" si="108"/>
        <v>1.9166666666666667</v>
      </c>
    </row>
    <row r="1148" spans="1:19" hidden="1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27">
        <v>1.25</v>
      </c>
      <c r="L1148" t="s">
        <v>190</v>
      </c>
      <c r="M1148" t="s">
        <v>191</v>
      </c>
      <c r="N1148" t="s">
        <v>186</v>
      </c>
      <c r="O1148" s="24">
        <f t="shared" si="104"/>
        <v>4</v>
      </c>
      <c r="P1148" s="25" t="str">
        <f t="shared" si="105"/>
        <v>1,</v>
      </c>
      <c r="Q1148" s="25" t="str">
        <f t="shared" si="106"/>
        <v>25</v>
      </c>
      <c r="R1148" s="26">
        <f t="shared" si="107"/>
        <v>85</v>
      </c>
      <c r="S1148" s="26">
        <f t="shared" si="108"/>
        <v>1.4166666666666667</v>
      </c>
    </row>
    <row r="1149" spans="1:19" hidden="1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27">
        <v>9.8000000000000007</v>
      </c>
      <c r="L1149" t="s">
        <v>249</v>
      </c>
      <c r="M1149" t="s">
        <v>250</v>
      </c>
      <c r="N1149" t="s">
        <v>186</v>
      </c>
      <c r="O1149" s="24">
        <f t="shared" si="104"/>
        <v>3</v>
      </c>
      <c r="P1149" s="25" t="str">
        <f t="shared" si="105"/>
        <v>9,</v>
      </c>
      <c r="Q1149" s="25" t="str">
        <f t="shared" si="106"/>
        <v>8</v>
      </c>
      <c r="R1149" s="26">
        <f t="shared" si="107"/>
        <v>548</v>
      </c>
      <c r="S1149" s="26">
        <f t="shared" si="108"/>
        <v>9.1333333333333329</v>
      </c>
    </row>
    <row r="1150" spans="1:19" hidden="1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27">
        <v>27.65</v>
      </c>
      <c r="L1150" t="s">
        <v>184</v>
      </c>
      <c r="M1150" t="s">
        <v>185</v>
      </c>
      <c r="N1150" t="s">
        <v>186</v>
      </c>
      <c r="O1150" s="24">
        <f t="shared" si="104"/>
        <v>5</v>
      </c>
      <c r="P1150" s="25" t="str">
        <f t="shared" si="105"/>
        <v>27</v>
      </c>
      <c r="Q1150" s="25" t="str">
        <f t="shared" si="106"/>
        <v>,65</v>
      </c>
      <c r="R1150" s="26">
        <f t="shared" si="107"/>
        <v>1620.65</v>
      </c>
      <c r="S1150" s="26">
        <f t="shared" si="108"/>
        <v>27.010833333333334</v>
      </c>
    </row>
    <row r="1151" spans="1:19" hidden="1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27">
        <v>1.35</v>
      </c>
      <c r="L1151" t="s">
        <v>316</v>
      </c>
      <c r="M1151" t="s">
        <v>317</v>
      </c>
      <c r="N1151" t="s">
        <v>27</v>
      </c>
      <c r="O1151" s="24">
        <f t="shared" si="104"/>
        <v>4</v>
      </c>
      <c r="P1151" s="25" t="str">
        <f t="shared" si="105"/>
        <v>1,</v>
      </c>
      <c r="Q1151" s="25" t="str">
        <f t="shared" si="106"/>
        <v>35</v>
      </c>
      <c r="R1151" s="26">
        <f t="shared" si="107"/>
        <v>95</v>
      </c>
      <c r="S1151" s="26">
        <f t="shared" si="108"/>
        <v>1.5833333333333333</v>
      </c>
    </row>
    <row r="1152" spans="1:19" hidden="1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27">
        <v>0.45</v>
      </c>
      <c r="L1152" t="s">
        <v>98</v>
      </c>
      <c r="M1152" t="s">
        <v>99</v>
      </c>
      <c r="N1152" t="s">
        <v>30</v>
      </c>
      <c r="O1152" s="24">
        <f t="shared" si="104"/>
        <v>4</v>
      </c>
      <c r="P1152" s="25" t="str">
        <f t="shared" si="105"/>
        <v>0,</v>
      </c>
      <c r="Q1152" s="25" t="str">
        <f t="shared" si="106"/>
        <v>45</v>
      </c>
      <c r="R1152" s="26">
        <f t="shared" si="107"/>
        <v>45</v>
      </c>
      <c r="S1152" s="26">
        <f t="shared" si="108"/>
        <v>0.75</v>
      </c>
    </row>
    <row r="1153" spans="1:19" hidden="1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27">
        <v>1.3</v>
      </c>
      <c r="L1153" t="s">
        <v>142</v>
      </c>
      <c r="M1153" t="s">
        <v>143</v>
      </c>
      <c r="N1153" t="s">
        <v>133</v>
      </c>
      <c r="O1153" s="24">
        <f t="shared" si="104"/>
        <v>3</v>
      </c>
      <c r="P1153" s="25" t="str">
        <f t="shared" si="105"/>
        <v>1,</v>
      </c>
      <c r="Q1153" s="25" t="str">
        <f t="shared" si="106"/>
        <v>3</v>
      </c>
      <c r="R1153" s="26">
        <f t="shared" si="107"/>
        <v>63</v>
      </c>
      <c r="S1153" s="26">
        <f t="shared" si="108"/>
        <v>1.05</v>
      </c>
    </row>
    <row r="1154" spans="1:19" hidden="1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si="103"/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27">
        <v>0.55000000000000004</v>
      </c>
      <c r="L1154" t="s">
        <v>31</v>
      </c>
      <c r="M1154" t="s">
        <v>32</v>
      </c>
      <c r="N1154" t="s">
        <v>33</v>
      </c>
      <c r="O1154" s="24">
        <f t="shared" si="104"/>
        <v>4</v>
      </c>
      <c r="P1154" s="25" t="str">
        <f t="shared" si="105"/>
        <v>0,</v>
      </c>
      <c r="Q1154" s="25" t="str">
        <f t="shared" si="106"/>
        <v>55</v>
      </c>
      <c r="R1154" s="26">
        <f t="shared" si="107"/>
        <v>55</v>
      </c>
      <c r="S1154" s="26">
        <f t="shared" si="108"/>
        <v>0.91666666666666663</v>
      </c>
    </row>
    <row r="1155" spans="1:19" hidden="1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ref="E1155:E1218" si="109">TEXT(C1155,"mmmm")</f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27">
        <v>2.25</v>
      </c>
      <c r="L1155" t="s">
        <v>134</v>
      </c>
      <c r="M1155" t="s">
        <v>135</v>
      </c>
      <c r="N1155" t="s">
        <v>136</v>
      </c>
      <c r="O1155" s="24">
        <f t="shared" ref="O1155:O1218" si="110">LEN($K1155)</f>
        <v>4</v>
      </c>
      <c r="P1155" s="25" t="str">
        <f t="shared" ref="P1155:P1218" si="111">IF(O1155="1",$K1155,IF(O1155=2,LEFT($K1155,2),LEFT($K1155,2)))</f>
        <v>2,</v>
      </c>
      <c r="Q1155" s="25" t="str">
        <f t="shared" ref="Q1155:Q1218" si="112">IF(O1155&lt;=2,0,MID($K1155,3,3))</f>
        <v>25</v>
      </c>
      <c r="R1155" s="26">
        <f t="shared" ref="R1155:R1218" si="113">+(P1155*60)+Q1155</f>
        <v>145</v>
      </c>
      <c r="S1155" s="26">
        <f t="shared" ref="S1155:S1218" si="114">+R1155/60</f>
        <v>2.4166666666666665</v>
      </c>
    </row>
    <row r="1156" spans="1:19" hidden="1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27">
        <v>2.4</v>
      </c>
      <c r="L1156" t="s">
        <v>137</v>
      </c>
      <c r="M1156" t="s">
        <v>138</v>
      </c>
      <c r="N1156" t="s">
        <v>139</v>
      </c>
      <c r="O1156" s="24">
        <f t="shared" si="110"/>
        <v>3</v>
      </c>
      <c r="P1156" s="25" t="str">
        <f t="shared" si="111"/>
        <v>2,</v>
      </c>
      <c r="Q1156" s="25" t="str">
        <f t="shared" si="112"/>
        <v>4</v>
      </c>
      <c r="R1156" s="26">
        <f t="shared" si="113"/>
        <v>124</v>
      </c>
      <c r="S1156" s="26">
        <f t="shared" si="114"/>
        <v>2.0666666666666669</v>
      </c>
    </row>
    <row r="1157" spans="1:19" hidden="1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27">
        <v>4.6500000000000004</v>
      </c>
      <c r="L1157" t="s">
        <v>174</v>
      </c>
      <c r="M1157" t="s">
        <v>175</v>
      </c>
      <c r="N1157" t="s">
        <v>139</v>
      </c>
      <c r="O1157" s="24">
        <f t="shared" si="110"/>
        <v>4</v>
      </c>
      <c r="P1157" s="25" t="str">
        <f t="shared" si="111"/>
        <v>4,</v>
      </c>
      <c r="Q1157" s="25" t="str">
        <f t="shared" si="112"/>
        <v>65</v>
      </c>
      <c r="R1157" s="26">
        <f t="shared" si="113"/>
        <v>305</v>
      </c>
      <c r="S1157" s="26">
        <f t="shared" si="114"/>
        <v>5.083333333333333</v>
      </c>
    </row>
    <row r="1158" spans="1:19" hidden="1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27">
        <v>0.55000000000000004</v>
      </c>
      <c r="L1158" t="s">
        <v>184</v>
      </c>
      <c r="M1158" t="s">
        <v>185</v>
      </c>
      <c r="N1158" t="s">
        <v>186</v>
      </c>
      <c r="O1158" s="24">
        <f t="shared" si="110"/>
        <v>4</v>
      </c>
      <c r="P1158" s="25" t="str">
        <f t="shared" si="111"/>
        <v>0,</v>
      </c>
      <c r="Q1158" s="25" t="str">
        <f t="shared" si="112"/>
        <v>55</v>
      </c>
      <c r="R1158" s="26">
        <f t="shared" si="113"/>
        <v>55</v>
      </c>
      <c r="S1158" s="26">
        <f t="shared" si="114"/>
        <v>0.91666666666666663</v>
      </c>
    </row>
    <row r="1159" spans="1:19" hidden="1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27">
        <v>2.1</v>
      </c>
      <c r="L1159" t="s">
        <v>219</v>
      </c>
      <c r="M1159" t="s">
        <v>220</v>
      </c>
      <c r="N1159" t="s">
        <v>169</v>
      </c>
      <c r="O1159" s="24">
        <f t="shared" si="110"/>
        <v>3</v>
      </c>
      <c r="P1159" s="25" t="str">
        <f t="shared" si="111"/>
        <v>2,</v>
      </c>
      <c r="Q1159" s="25" t="str">
        <f t="shared" si="112"/>
        <v>1</v>
      </c>
      <c r="R1159" s="26">
        <f t="shared" si="113"/>
        <v>121</v>
      </c>
      <c r="S1159" s="26">
        <f t="shared" si="114"/>
        <v>2.0166666666666666</v>
      </c>
    </row>
    <row r="1160" spans="1:19" hidden="1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27">
        <v>2.1</v>
      </c>
      <c r="L1160" t="s">
        <v>19</v>
      </c>
      <c r="M1160" t="s">
        <v>20</v>
      </c>
      <c r="N1160" t="s">
        <v>21</v>
      </c>
      <c r="O1160" s="24">
        <f t="shared" si="110"/>
        <v>3</v>
      </c>
      <c r="P1160" s="25" t="str">
        <f t="shared" si="111"/>
        <v>2,</v>
      </c>
      <c r="Q1160" s="25" t="str">
        <f t="shared" si="112"/>
        <v>1</v>
      </c>
      <c r="R1160" s="26">
        <f t="shared" si="113"/>
        <v>121</v>
      </c>
      <c r="S1160" s="26">
        <f t="shared" si="114"/>
        <v>2.0166666666666666</v>
      </c>
    </row>
    <row r="1161" spans="1:19" hidden="1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27">
        <v>9.5500000000000007</v>
      </c>
      <c r="L1161" t="s">
        <v>249</v>
      </c>
      <c r="M1161" t="s">
        <v>250</v>
      </c>
      <c r="N1161" t="s">
        <v>186</v>
      </c>
      <c r="O1161" s="24">
        <f t="shared" si="110"/>
        <v>4</v>
      </c>
      <c r="P1161" s="25" t="str">
        <f t="shared" si="111"/>
        <v>9,</v>
      </c>
      <c r="Q1161" s="25" t="str">
        <f t="shared" si="112"/>
        <v>55</v>
      </c>
      <c r="R1161" s="26">
        <f t="shared" si="113"/>
        <v>595</v>
      </c>
      <c r="S1161" s="26">
        <f t="shared" si="114"/>
        <v>9.9166666666666661</v>
      </c>
    </row>
    <row r="1162" spans="1:19" hidden="1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27">
        <v>29.6</v>
      </c>
      <c r="L1162" t="s">
        <v>184</v>
      </c>
      <c r="M1162" t="s">
        <v>185</v>
      </c>
      <c r="N1162" t="s">
        <v>186</v>
      </c>
      <c r="O1162" s="24">
        <f t="shared" si="110"/>
        <v>4</v>
      </c>
      <c r="P1162" s="25" t="str">
        <f t="shared" si="111"/>
        <v>29</v>
      </c>
      <c r="Q1162" s="25" t="str">
        <f t="shared" si="112"/>
        <v>,6</v>
      </c>
      <c r="R1162" s="26">
        <f t="shared" si="113"/>
        <v>1740.6</v>
      </c>
      <c r="S1162" s="26">
        <f t="shared" si="114"/>
        <v>29.009999999999998</v>
      </c>
    </row>
    <row r="1163" spans="1:19" hidden="1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27">
        <v>2.15</v>
      </c>
      <c r="L1163" t="s">
        <v>45</v>
      </c>
      <c r="M1163" t="s">
        <v>46</v>
      </c>
      <c r="N1163" t="s">
        <v>41</v>
      </c>
      <c r="O1163" s="24">
        <f t="shared" si="110"/>
        <v>4</v>
      </c>
      <c r="P1163" s="25" t="str">
        <f t="shared" si="111"/>
        <v>2,</v>
      </c>
      <c r="Q1163" s="25" t="str">
        <f t="shared" si="112"/>
        <v>15</v>
      </c>
      <c r="R1163" s="26">
        <f t="shared" si="113"/>
        <v>135</v>
      </c>
      <c r="S1163" s="26">
        <f t="shared" si="114"/>
        <v>2.25</v>
      </c>
    </row>
    <row r="1164" spans="1:19" hidden="1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27">
        <v>1.3</v>
      </c>
      <c r="L1164" t="s">
        <v>142</v>
      </c>
      <c r="M1164" t="s">
        <v>143</v>
      </c>
      <c r="N1164" t="s">
        <v>133</v>
      </c>
      <c r="O1164" s="24">
        <f t="shared" si="110"/>
        <v>3</v>
      </c>
      <c r="P1164" s="25" t="str">
        <f t="shared" si="111"/>
        <v>1,</v>
      </c>
      <c r="Q1164" s="25" t="str">
        <f t="shared" si="112"/>
        <v>3</v>
      </c>
      <c r="R1164" s="26">
        <f t="shared" si="113"/>
        <v>63</v>
      </c>
      <c r="S1164" s="26">
        <f t="shared" si="114"/>
        <v>1.05</v>
      </c>
    </row>
    <row r="1165" spans="1:19" hidden="1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27">
        <v>2.0499999999999998</v>
      </c>
      <c r="L1165" t="s">
        <v>167</v>
      </c>
      <c r="M1165" t="s">
        <v>168</v>
      </c>
      <c r="N1165" t="s">
        <v>169</v>
      </c>
      <c r="O1165" s="24">
        <f t="shared" si="110"/>
        <v>4</v>
      </c>
      <c r="P1165" s="25" t="str">
        <f t="shared" si="111"/>
        <v>2,</v>
      </c>
      <c r="Q1165" s="25" t="str">
        <f t="shared" si="112"/>
        <v>05</v>
      </c>
      <c r="R1165" s="26">
        <f t="shared" si="113"/>
        <v>125</v>
      </c>
      <c r="S1165" s="26">
        <f t="shared" si="114"/>
        <v>2.0833333333333335</v>
      </c>
    </row>
    <row r="1166" spans="1:19" hidden="1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27">
        <v>2</v>
      </c>
      <c r="L1166" t="s">
        <v>134</v>
      </c>
      <c r="M1166" t="s">
        <v>135</v>
      </c>
      <c r="N1166" t="s">
        <v>136</v>
      </c>
      <c r="O1166" s="24">
        <f t="shared" si="110"/>
        <v>1</v>
      </c>
      <c r="P1166" s="25" t="str">
        <f t="shared" si="111"/>
        <v>2</v>
      </c>
      <c r="Q1166" s="25">
        <f t="shared" si="112"/>
        <v>0</v>
      </c>
      <c r="R1166" s="26">
        <f t="shared" si="113"/>
        <v>120</v>
      </c>
      <c r="S1166" s="26">
        <f t="shared" si="114"/>
        <v>2</v>
      </c>
    </row>
    <row r="1167" spans="1:19" hidden="1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27">
        <v>1.4</v>
      </c>
      <c r="L1167" t="s">
        <v>174</v>
      </c>
      <c r="M1167" t="s">
        <v>175</v>
      </c>
      <c r="N1167" t="s">
        <v>139</v>
      </c>
      <c r="O1167" s="24">
        <f t="shared" si="110"/>
        <v>3</v>
      </c>
      <c r="P1167" s="25" t="str">
        <f t="shared" si="111"/>
        <v>1,</v>
      </c>
      <c r="Q1167" s="25" t="str">
        <f t="shared" si="112"/>
        <v>4</v>
      </c>
      <c r="R1167" s="26">
        <f t="shared" si="113"/>
        <v>64</v>
      </c>
      <c r="S1167" s="26">
        <f t="shared" si="114"/>
        <v>1.0666666666666667</v>
      </c>
    </row>
    <row r="1168" spans="1:19" hidden="1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27">
        <v>2.5</v>
      </c>
      <c r="L1168" t="s">
        <v>190</v>
      </c>
      <c r="M1168" t="s">
        <v>191</v>
      </c>
      <c r="N1168" t="s">
        <v>186</v>
      </c>
      <c r="O1168" s="24">
        <f t="shared" si="110"/>
        <v>3</v>
      </c>
      <c r="P1168" s="25" t="str">
        <f t="shared" si="111"/>
        <v>2,</v>
      </c>
      <c r="Q1168" s="25" t="str">
        <f t="shared" si="112"/>
        <v>5</v>
      </c>
      <c r="R1168" s="26">
        <f t="shared" si="113"/>
        <v>125</v>
      </c>
      <c r="S1168" s="26">
        <f t="shared" si="114"/>
        <v>2.0833333333333335</v>
      </c>
    </row>
    <row r="1169" spans="1:19" hidden="1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27">
        <v>14.45</v>
      </c>
      <c r="L1169" t="s">
        <v>249</v>
      </c>
      <c r="M1169" t="s">
        <v>250</v>
      </c>
      <c r="N1169" t="s">
        <v>186</v>
      </c>
      <c r="O1169" s="24">
        <f t="shared" si="110"/>
        <v>5</v>
      </c>
      <c r="P1169" s="25" t="str">
        <f t="shared" si="111"/>
        <v>14</v>
      </c>
      <c r="Q1169" s="25" t="str">
        <f t="shared" si="112"/>
        <v>,45</v>
      </c>
      <c r="R1169" s="26">
        <f t="shared" si="113"/>
        <v>840.45</v>
      </c>
      <c r="S1169" s="26">
        <f t="shared" si="114"/>
        <v>14.0075</v>
      </c>
    </row>
    <row r="1170" spans="1:19" hidden="1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27">
        <v>31.05</v>
      </c>
      <c r="L1170" t="s">
        <v>184</v>
      </c>
      <c r="M1170" t="s">
        <v>185</v>
      </c>
      <c r="N1170" t="s">
        <v>186</v>
      </c>
      <c r="O1170" s="24">
        <f t="shared" si="110"/>
        <v>5</v>
      </c>
      <c r="P1170" s="25" t="str">
        <f t="shared" si="111"/>
        <v>31</v>
      </c>
      <c r="Q1170" s="25" t="str">
        <f t="shared" si="112"/>
        <v>,05</v>
      </c>
      <c r="R1170" s="26">
        <f t="shared" si="113"/>
        <v>1860.05</v>
      </c>
      <c r="S1170" s="26">
        <f t="shared" si="114"/>
        <v>31.000833333333333</v>
      </c>
    </row>
    <row r="1171" spans="1:19" hidden="1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27">
        <v>5</v>
      </c>
      <c r="L1171" t="s">
        <v>137</v>
      </c>
      <c r="M1171" t="s">
        <v>138</v>
      </c>
      <c r="N1171" t="s">
        <v>139</v>
      </c>
      <c r="O1171" s="24">
        <f t="shared" si="110"/>
        <v>1</v>
      </c>
      <c r="P1171" s="25" t="str">
        <f t="shared" si="111"/>
        <v>5</v>
      </c>
      <c r="Q1171" s="25">
        <f t="shared" si="112"/>
        <v>0</v>
      </c>
      <c r="R1171" s="26">
        <f t="shared" si="113"/>
        <v>300</v>
      </c>
      <c r="S1171" s="26">
        <f t="shared" si="114"/>
        <v>5</v>
      </c>
    </row>
    <row r="1172" spans="1:19" hidden="1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27">
        <v>3.2</v>
      </c>
      <c r="L1172" t="s">
        <v>174</v>
      </c>
      <c r="M1172" t="s">
        <v>175</v>
      </c>
      <c r="N1172" t="s">
        <v>139</v>
      </c>
      <c r="O1172" s="24">
        <f t="shared" si="110"/>
        <v>3</v>
      </c>
      <c r="P1172" s="25" t="str">
        <f t="shared" si="111"/>
        <v>3,</v>
      </c>
      <c r="Q1172" s="25" t="str">
        <f t="shared" si="112"/>
        <v>2</v>
      </c>
      <c r="R1172" s="26">
        <f t="shared" si="113"/>
        <v>182</v>
      </c>
      <c r="S1172" s="26">
        <f t="shared" si="114"/>
        <v>3.0333333333333332</v>
      </c>
    </row>
    <row r="1173" spans="1:19" hidden="1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27">
        <v>2.5</v>
      </c>
      <c r="L1173" t="s">
        <v>184</v>
      </c>
      <c r="M1173" t="s">
        <v>185</v>
      </c>
      <c r="N1173" t="s">
        <v>186</v>
      </c>
      <c r="O1173" s="24">
        <f t="shared" si="110"/>
        <v>3</v>
      </c>
      <c r="P1173" s="25" t="str">
        <f t="shared" si="111"/>
        <v>2,</v>
      </c>
      <c r="Q1173" s="25" t="str">
        <f t="shared" si="112"/>
        <v>5</v>
      </c>
      <c r="R1173" s="26">
        <f t="shared" si="113"/>
        <v>125</v>
      </c>
      <c r="S1173" s="26">
        <f t="shared" si="114"/>
        <v>2.0833333333333335</v>
      </c>
    </row>
    <row r="1174" spans="1:19" hidden="1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27">
        <v>49.53</v>
      </c>
      <c r="L1174" t="s">
        <v>190</v>
      </c>
      <c r="M1174" t="s">
        <v>191</v>
      </c>
      <c r="N1174" t="s">
        <v>186</v>
      </c>
      <c r="O1174" s="24">
        <f t="shared" si="110"/>
        <v>5</v>
      </c>
      <c r="P1174" s="25" t="str">
        <f t="shared" si="111"/>
        <v>49</v>
      </c>
      <c r="Q1174" s="25" t="str">
        <f t="shared" si="112"/>
        <v>,53</v>
      </c>
      <c r="R1174" s="26">
        <f t="shared" si="113"/>
        <v>2940.53</v>
      </c>
      <c r="S1174" s="26">
        <f t="shared" si="114"/>
        <v>49.008833333333335</v>
      </c>
    </row>
    <row r="1175" spans="1:19" hidden="1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27">
        <v>3.2</v>
      </c>
      <c r="L1175" t="s">
        <v>131</v>
      </c>
      <c r="M1175" t="s">
        <v>132</v>
      </c>
      <c r="N1175" t="s">
        <v>133</v>
      </c>
      <c r="O1175" s="24">
        <f t="shared" si="110"/>
        <v>3</v>
      </c>
      <c r="P1175" s="25" t="str">
        <f t="shared" si="111"/>
        <v>3,</v>
      </c>
      <c r="Q1175" s="25" t="str">
        <f t="shared" si="112"/>
        <v>2</v>
      </c>
      <c r="R1175" s="26">
        <f t="shared" si="113"/>
        <v>182</v>
      </c>
      <c r="S1175" s="26">
        <f t="shared" si="114"/>
        <v>3.0333333333333332</v>
      </c>
    </row>
    <row r="1176" spans="1:19" hidden="1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27">
        <v>12.33</v>
      </c>
      <c r="L1176" t="s">
        <v>142</v>
      </c>
      <c r="M1176" t="s">
        <v>143</v>
      </c>
      <c r="N1176" t="s">
        <v>133</v>
      </c>
      <c r="O1176" s="24">
        <f t="shared" si="110"/>
        <v>5</v>
      </c>
      <c r="P1176" s="25" t="str">
        <f t="shared" si="111"/>
        <v>12</v>
      </c>
      <c r="Q1176" s="25" t="str">
        <f t="shared" si="112"/>
        <v>,33</v>
      </c>
      <c r="R1176" s="26">
        <f t="shared" si="113"/>
        <v>720.33</v>
      </c>
      <c r="S1176" s="26">
        <f t="shared" si="114"/>
        <v>12.005500000000001</v>
      </c>
    </row>
    <row r="1177" spans="1:19" hidden="1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27">
        <v>1.07</v>
      </c>
      <c r="L1177" t="s">
        <v>221</v>
      </c>
      <c r="M1177" t="s">
        <v>222</v>
      </c>
      <c r="N1177" t="s">
        <v>223</v>
      </c>
      <c r="O1177" s="24">
        <f t="shared" si="110"/>
        <v>4</v>
      </c>
      <c r="P1177" s="25" t="str">
        <f t="shared" si="111"/>
        <v>1,</v>
      </c>
      <c r="Q1177" s="25" t="str">
        <f t="shared" si="112"/>
        <v>07</v>
      </c>
      <c r="R1177" s="26">
        <f t="shared" si="113"/>
        <v>67</v>
      </c>
      <c r="S1177" s="26">
        <f t="shared" si="114"/>
        <v>1.1166666666666667</v>
      </c>
    </row>
    <row r="1178" spans="1:19" hidden="1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27">
        <v>1.5</v>
      </c>
      <c r="L1178" t="s">
        <v>224</v>
      </c>
      <c r="M1178" t="s">
        <v>225</v>
      </c>
      <c r="N1178" t="s">
        <v>223</v>
      </c>
      <c r="O1178" s="24">
        <f t="shared" si="110"/>
        <v>3</v>
      </c>
      <c r="P1178" s="25" t="str">
        <f t="shared" si="111"/>
        <v>1,</v>
      </c>
      <c r="Q1178" s="25" t="str">
        <f t="shared" si="112"/>
        <v>5</v>
      </c>
      <c r="R1178" s="26">
        <f t="shared" si="113"/>
        <v>65</v>
      </c>
      <c r="S1178" s="26">
        <f t="shared" si="114"/>
        <v>1.0833333333333333</v>
      </c>
    </row>
    <row r="1179" spans="1:19" hidden="1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27">
        <v>1</v>
      </c>
      <c r="L1179" t="s">
        <v>134</v>
      </c>
      <c r="M1179" t="s">
        <v>135</v>
      </c>
      <c r="N1179" t="s">
        <v>136</v>
      </c>
      <c r="O1179" s="24">
        <f t="shared" si="110"/>
        <v>1</v>
      </c>
      <c r="P1179" s="25" t="str">
        <f t="shared" si="111"/>
        <v>1</v>
      </c>
      <c r="Q1179" s="25">
        <f t="shared" si="112"/>
        <v>0</v>
      </c>
      <c r="R1179" s="26">
        <f t="shared" si="113"/>
        <v>60</v>
      </c>
      <c r="S1179" s="26">
        <f t="shared" si="114"/>
        <v>1</v>
      </c>
    </row>
    <row r="1180" spans="1:19" hidden="1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27">
        <v>3.2</v>
      </c>
      <c r="L1180" t="s">
        <v>264</v>
      </c>
      <c r="M1180" t="s">
        <v>265</v>
      </c>
      <c r="N1180" t="s">
        <v>136</v>
      </c>
      <c r="O1180" s="24">
        <f t="shared" si="110"/>
        <v>3</v>
      </c>
      <c r="P1180" s="25" t="str">
        <f t="shared" si="111"/>
        <v>3,</v>
      </c>
      <c r="Q1180" s="25" t="str">
        <f t="shared" si="112"/>
        <v>2</v>
      </c>
      <c r="R1180" s="26">
        <f t="shared" si="113"/>
        <v>182</v>
      </c>
      <c r="S1180" s="26">
        <f t="shared" si="114"/>
        <v>3.0333333333333332</v>
      </c>
    </row>
    <row r="1181" spans="1:19" hidden="1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27">
        <v>25.08</v>
      </c>
      <c r="L1181" t="s">
        <v>137</v>
      </c>
      <c r="M1181" t="s">
        <v>138</v>
      </c>
      <c r="N1181" t="s">
        <v>139</v>
      </c>
      <c r="O1181" s="24">
        <f t="shared" si="110"/>
        <v>5</v>
      </c>
      <c r="P1181" s="25" t="str">
        <f t="shared" si="111"/>
        <v>25</v>
      </c>
      <c r="Q1181" s="25" t="str">
        <f t="shared" si="112"/>
        <v>,08</v>
      </c>
      <c r="R1181" s="26">
        <f t="shared" si="113"/>
        <v>1500.08</v>
      </c>
      <c r="S1181" s="26">
        <f t="shared" si="114"/>
        <v>25.001333333333331</v>
      </c>
    </row>
    <row r="1182" spans="1:19" hidden="1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27">
        <v>6.33</v>
      </c>
      <c r="L1182" t="s">
        <v>162</v>
      </c>
      <c r="M1182" t="s">
        <v>163</v>
      </c>
      <c r="N1182" t="s">
        <v>139</v>
      </c>
      <c r="O1182" s="24">
        <f t="shared" si="110"/>
        <v>4</v>
      </c>
      <c r="P1182" s="25" t="str">
        <f t="shared" si="111"/>
        <v>6,</v>
      </c>
      <c r="Q1182" s="25" t="str">
        <f t="shared" si="112"/>
        <v>33</v>
      </c>
      <c r="R1182" s="26">
        <f t="shared" si="113"/>
        <v>393</v>
      </c>
      <c r="S1182" s="26">
        <f t="shared" si="114"/>
        <v>6.55</v>
      </c>
    </row>
    <row r="1183" spans="1:19" hidden="1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27">
        <v>46.2</v>
      </c>
      <c r="L1183" t="s">
        <v>49</v>
      </c>
      <c r="M1183" t="s">
        <v>50</v>
      </c>
      <c r="N1183" t="s">
        <v>51</v>
      </c>
      <c r="O1183" s="24">
        <f t="shared" si="110"/>
        <v>4</v>
      </c>
      <c r="P1183" s="25" t="str">
        <f t="shared" si="111"/>
        <v>46</v>
      </c>
      <c r="Q1183" s="25" t="str">
        <f t="shared" si="112"/>
        <v>,2</v>
      </c>
      <c r="R1183" s="26">
        <f t="shared" si="113"/>
        <v>2760.2</v>
      </c>
      <c r="S1183" s="26">
        <f t="shared" si="114"/>
        <v>46.00333333333333</v>
      </c>
    </row>
    <row r="1184" spans="1:19" hidden="1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27">
        <v>1.1000000000000001</v>
      </c>
      <c r="L1184" t="s">
        <v>19</v>
      </c>
      <c r="M1184" t="s">
        <v>20</v>
      </c>
      <c r="N1184" t="s">
        <v>21</v>
      </c>
      <c r="O1184" s="24">
        <f t="shared" si="110"/>
        <v>3</v>
      </c>
      <c r="P1184" s="25" t="str">
        <f t="shared" si="111"/>
        <v>1,</v>
      </c>
      <c r="Q1184" s="25" t="str">
        <f t="shared" si="112"/>
        <v>1</v>
      </c>
      <c r="R1184" s="26">
        <f t="shared" si="113"/>
        <v>61</v>
      </c>
      <c r="S1184" s="26">
        <f t="shared" si="114"/>
        <v>1.0166666666666666</v>
      </c>
    </row>
    <row r="1185" spans="1:19" hidden="1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27">
        <v>1.1499999999999999</v>
      </c>
      <c r="L1185" t="s">
        <v>128</v>
      </c>
      <c r="M1185" t="s">
        <v>129</v>
      </c>
      <c r="N1185" t="s">
        <v>130</v>
      </c>
      <c r="O1185" s="24">
        <f t="shared" si="110"/>
        <v>4</v>
      </c>
      <c r="P1185" s="25" t="str">
        <f t="shared" si="111"/>
        <v>1,</v>
      </c>
      <c r="Q1185" s="25" t="str">
        <f t="shared" si="112"/>
        <v>15</v>
      </c>
      <c r="R1185" s="26">
        <f t="shared" si="113"/>
        <v>75</v>
      </c>
      <c r="S1185" s="26">
        <f t="shared" si="114"/>
        <v>1.25</v>
      </c>
    </row>
    <row r="1186" spans="1:19" hidden="1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27">
        <v>2.15</v>
      </c>
      <c r="L1186" t="s">
        <v>181</v>
      </c>
      <c r="M1186" t="s">
        <v>182</v>
      </c>
      <c r="N1186" t="s">
        <v>183</v>
      </c>
      <c r="O1186" s="24">
        <f t="shared" si="110"/>
        <v>4</v>
      </c>
      <c r="P1186" s="25" t="str">
        <f t="shared" si="111"/>
        <v>2,</v>
      </c>
      <c r="Q1186" s="25" t="str">
        <f t="shared" si="112"/>
        <v>15</v>
      </c>
      <c r="R1186" s="26">
        <f t="shared" si="113"/>
        <v>135</v>
      </c>
      <c r="S1186" s="26">
        <f t="shared" si="114"/>
        <v>2.25</v>
      </c>
    </row>
    <row r="1187" spans="1:19" hidden="1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27">
        <v>10.199999999999999</v>
      </c>
      <c r="L1187" t="s">
        <v>190</v>
      </c>
      <c r="M1187" t="s">
        <v>191</v>
      </c>
      <c r="N1187" t="s">
        <v>186</v>
      </c>
      <c r="O1187" s="24">
        <f t="shared" si="110"/>
        <v>4</v>
      </c>
      <c r="P1187" s="25" t="str">
        <f t="shared" si="111"/>
        <v>10</v>
      </c>
      <c r="Q1187" s="25" t="str">
        <f t="shared" si="112"/>
        <v>,2</v>
      </c>
      <c r="R1187" s="26">
        <f t="shared" si="113"/>
        <v>600.20000000000005</v>
      </c>
      <c r="S1187" s="26">
        <f t="shared" si="114"/>
        <v>10.003333333333334</v>
      </c>
    </row>
    <row r="1188" spans="1:19" hidden="1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27">
        <v>16</v>
      </c>
      <c r="L1188" t="s">
        <v>25</v>
      </c>
      <c r="M1188" t="s">
        <v>26</v>
      </c>
      <c r="N1188" t="s">
        <v>27</v>
      </c>
      <c r="O1188" s="24">
        <f t="shared" si="110"/>
        <v>2</v>
      </c>
      <c r="P1188" s="25" t="str">
        <f t="shared" si="111"/>
        <v>16</v>
      </c>
      <c r="Q1188" s="25">
        <f t="shared" si="112"/>
        <v>0</v>
      </c>
      <c r="R1188" s="26">
        <f t="shared" si="113"/>
        <v>960</v>
      </c>
      <c r="S1188" s="26">
        <f t="shared" si="114"/>
        <v>16</v>
      </c>
    </row>
    <row r="1189" spans="1:19" hidden="1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27">
        <v>1.2</v>
      </c>
      <c r="L1189" t="s">
        <v>116</v>
      </c>
      <c r="M1189" t="s">
        <v>117</v>
      </c>
      <c r="N1189" t="s">
        <v>118</v>
      </c>
      <c r="O1189" s="24">
        <f t="shared" si="110"/>
        <v>3</v>
      </c>
      <c r="P1189" s="25" t="str">
        <f t="shared" si="111"/>
        <v>1,</v>
      </c>
      <c r="Q1189" s="25" t="str">
        <f t="shared" si="112"/>
        <v>2</v>
      </c>
      <c r="R1189" s="26">
        <f t="shared" si="113"/>
        <v>62</v>
      </c>
      <c r="S1189" s="26">
        <f t="shared" si="114"/>
        <v>1.0333333333333334</v>
      </c>
    </row>
    <row r="1190" spans="1:19" hidden="1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27">
        <v>0.25</v>
      </c>
      <c r="L1190" t="s">
        <v>85</v>
      </c>
      <c r="M1190" t="s">
        <v>86</v>
      </c>
      <c r="N1190" t="s">
        <v>27</v>
      </c>
      <c r="O1190" s="24">
        <f t="shared" si="110"/>
        <v>4</v>
      </c>
      <c r="P1190" s="25" t="str">
        <f t="shared" si="111"/>
        <v>0,</v>
      </c>
      <c r="Q1190" s="25" t="str">
        <f t="shared" si="112"/>
        <v>25</v>
      </c>
      <c r="R1190" s="26">
        <f t="shared" si="113"/>
        <v>25</v>
      </c>
      <c r="S1190" s="26">
        <f t="shared" si="114"/>
        <v>0.41666666666666669</v>
      </c>
    </row>
    <row r="1191" spans="1:19" hidden="1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27">
        <v>2.5499999999999998</v>
      </c>
      <c r="L1191" t="s">
        <v>98</v>
      </c>
      <c r="M1191" t="s">
        <v>99</v>
      </c>
      <c r="N1191" t="s">
        <v>30</v>
      </c>
      <c r="O1191" s="24">
        <f t="shared" si="110"/>
        <v>4</v>
      </c>
      <c r="P1191" s="25" t="str">
        <f t="shared" si="111"/>
        <v>2,</v>
      </c>
      <c r="Q1191" s="25" t="str">
        <f t="shared" si="112"/>
        <v>55</v>
      </c>
      <c r="R1191" s="26">
        <f t="shared" si="113"/>
        <v>175</v>
      </c>
      <c r="S1191" s="26">
        <f t="shared" si="114"/>
        <v>2.9166666666666665</v>
      </c>
    </row>
    <row r="1192" spans="1:19" hidden="1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27">
        <v>2.5499999999999998</v>
      </c>
      <c r="L1192" t="s">
        <v>307</v>
      </c>
      <c r="M1192" t="s">
        <v>308</v>
      </c>
      <c r="N1192" t="s">
        <v>204</v>
      </c>
      <c r="O1192" s="24">
        <f t="shared" si="110"/>
        <v>4</v>
      </c>
      <c r="P1192" s="25" t="str">
        <f t="shared" si="111"/>
        <v>2,</v>
      </c>
      <c r="Q1192" s="25" t="str">
        <f t="shared" si="112"/>
        <v>55</v>
      </c>
      <c r="R1192" s="26">
        <f t="shared" si="113"/>
        <v>175</v>
      </c>
      <c r="S1192" s="26">
        <f t="shared" si="114"/>
        <v>2.9166666666666665</v>
      </c>
    </row>
    <row r="1193" spans="1:19" hidden="1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27">
        <v>6</v>
      </c>
      <c r="L1193" t="s">
        <v>119</v>
      </c>
      <c r="M1193" t="s">
        <v>120</v>
      </c>
      <c r="N1193" t="s">
        <v>36</v>
      </c>
      <c r="O1193" s="24">
        <f t="shared" si="110"/>
        <v>1</v>
      </c>
      <c r="P1193" s="25" t="str">
        <f t="shared" si="111"/>
        <v>6</v>
      </c>
      <c r="Q1193" s="25">
        <f t="shared" si="112"/>
        <v>0</v>
      </c>
      <c r="R1193" s="26">
        <f t="shared" si="113"/>
        <v>360</v>
      </c>
      <c r="S1193" s="26">
        <f t="shared" si="114"/>
        <v>6</v>
      </c>
    </row>
    <row r="1194" spans="1:19" hidden="1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27">
        <v>7.5</v>
      </c>
      <c r="L1194" t="s">
        <v>131</v>
      </c>
      <c r="M1194" t="s">
        <v>132</v>
      </c>
      <c r="N1194" t="s">
        <v>133</v>
      </c>
      <c r="O1194" s="24">
        <f t="shared" si="110"/>
        <v>3</v>
      </c>
      <c r="P1194" s="25" t="str">
        <f t="shared" si="111"/>
        <v>7,</v>
      </c>
      <c r="Q1194" s="25" t="str">
        <f t="shared" si="112"/>
        <v>5</v>
      </c>
      <c r="R1194" s="26">
        <f t="shared" si="113"/>
        <v>425</v>
      </c>
      <c r="S1194" s="26">
        <f t="shared" si="114"/>
        <v>7.083333333333333</v>
      </c>
    </row>
    <row r="1195" spans="1:19" hidden="1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27">
        <v>5</v>
      </c>
      <c r="L1195" t="s">
        <v>142</v>
      </c>
      <c r="M1195" t="s">
        <v>143</v>
      </c>
      <c r="N1195" t="s">
        <v>133</v>
      </c>
      <c r="O1195" s="24">
        <f t="shared" si="110"/>
        <v>1</v>
      </c>
      <c r="P1195" s="25" t="str">
        <f t="shared" si="111"/>
        <v>5</v>
      </c>
      <c r="Q1195" s="25">
        <f t="shared" si="112"/>
        <v>0</v>
      </c>
      <c r="R1195" s="26">
        <f t="shared" si="113"/>
        <v>300</v>
      </c>
      <c r="S1195" s="26">
        <f t="shared" si="114"/>
        <v>5</v>
      </c>
    </row>
    <row r="1196" spans="1:19" hidden="1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27">
        <v>31.15</v>
      </c>
      <c r="L1196" t="s">
        <v>144</v>
      </c>
      <c r="M1196" t="s">
        <v>145</v>
      </c>
      <c r="N1196" t="s">
        <v>146</v>
      </c>
      <c r="O1196" s="24">
        <f t="shared" si="110"/>
        <v>5</v>
      </c>
      <c r="P1196" s="25" t="str">
        <f t="shared" si="111"/>
        <v>31</v>
      </c>
      <c r="Q1196" s="25" t="str">
        <f t="shared" si="112"/>
        <v>,15</v>
      </c>
      <c r="R1196" s="26">
        <f t="shared" si="113"/>
        <v>1860.15</v>
      </c>
      <c r="S1196" s="26">
        <f t="shared" si="114"/>
        <v>31.002500000000001</v>
      </c>
    </row>
    <row r="1197" spans="1:19" hidden="1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27">
        <v>0.15</v>
      </c>
      <c r="L1197" t="s">
        <v>192</v>
      </c>
      <c r="M1197" t="s">
        <v>193</v>
      </c>
      <c r="N1197" t="s">
        <v>146</v>
      </c>
      <c r="O1197" s="24">
        <f t="shared" si="110"/>
        <v>4</v>
      </c>
      <c r="P1197" s="25" t="str">
        <f t="shared" si="111"/>
        <v>0,</v>
      </c>
      <c r="Q1197" s="25" t="str">
        <f t="shared" si="112"/>
        <v>15</v>
      </c>
      <c r="R1197" s="26">
        <f t="shared" si="113"/>
        <v>15</v>
      </c>
      <c r="S1197" s="26">
        <f t="shared" si="114"/>
        <v>0.25</v>
      </c>
    </row>
    <row r="1198" spans="1:19" hidden="1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27">
        <v>29.5</v>
      </c>
      <c r="L1198" t="s">
        <v>147</v>
      </c>
      <c r="M1198" t="s">
        <v>148</v>
      </c>
      <c r="N1198" t="s">
        <v>149</v>
      </c>
      <c r="O1198" s="24">
        <f t="shared" si="110"/>
        <v>4</v>
      </c>
      <c r="P1198" s="25" t="str">
        <f t="shared" si="111"/>
        <v>29</v>
      </c>
      <c r="Q1198" s="25" t="str">
        <f t="shared" si="112"/>
        <v>,5</v>
      </c>
      <c r="R1198" s="26">
        <f t="shared" si="113"/>
        <v>1740.5</v>
      </c>
      <c r="S1198" s="26">
        <f t="shared" si="114"/>
        <v>29.008333333333333</v>
      </c>
    </row>
    <row r="1199" spans="1:19" hidden="1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27">
        <v>2.5</v>
      </c>
      <c r="L1199" t="s">
        <v>217</v>
      </c>
      <c r="M1199" t="s">
        <v>218</v>
      </c>
      <c r="N1199" t="s">
        <v>149</v>
      </c>
      <c r="O1199" s="24">
        <f t="shared" si="110"/>
        <v>3</v>
      </c>
      <c r="P1199" s="25" t="str">
        <f t="shared" si="111"/>
        <v>2,</v>
      </c>
      <c r="Q1199" s="25" t="str">
        <f t="shared" si="112"/>
        <v>5</v>
      </c>
      <c r="R1199" s="26">
        <f t="shared" si="113"/>
        <v>125</v>
      </c>
      <c r="S1199" s="26">
        <f t="shared" si="114"/>
        <v>2.0833333333333335</v>
      </c>
    </row>
    <row r="1200" spans="1:19" hidden="1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27">
        <v>1.3</v>
      </c>
      <c r="L1200" t="s">
        <v>221</v>
      </c>
      <c r="M1200" t="s">
        <v>222</v>
      </c>
      <c r="N1200" t="s">
        <v>223</v>
      </c>
      <c r="O1200" s="24">
        <f t="shared" si="110"/>
        <v>3</v>
      </c>
      <c r="P1200" s="25" t="str">
        <f t="shared" si="111"/>
        <v>1,</v>
      </c>
      <c r="Q1200" s="25" t="str">
        <f t="shared" si="112"/>
        <v>3</v>
      </c>
      <c r="R1200" s="26">
        <f t="shared" si="113"/>
        <v>63</v>
      </c>
      <c r="S1200" s="26">
        <f t="shared" si="114"/>
        <v>1.05</v>
      </c>
    </row>
    <row r="1201" spans="1:19" hidden="1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27">
        <v>4.2</v>
      </c>
      <c r="L1201" t="s">
        <v>137</v>
      </c>
      <c r="M1201" t="s">
        <v>138</v>
      </c>
      <c r="N1201" t="s">
        <v>139</v>
      </c>
      <c r="O1201" s="24">
        <f t="shared" si="110"/>
        <v>3</v>
      </c>
      <c r="P1201" s="25" t="str">
        <f t="shared" si="111"/>
        <v>4,</v>
      </c>
      <c r="Q1201" s="25" t="str">
        <f t="shared" si="112"/>
        <v>2</v>
      </c>
      <c r="R1201" s="26">
        <f t="shared" si="113"/>
        <v>242</v>
      </c>
      <c r="S1201" s="26">
        <f t="shared" si="114"/>
        <v>4.0333333333333332</v>
      </c>
    </row>
    <row r="1202" spans="1:19" hidden="1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27">
        <v>2.5</v>
      </c>
      <c r="L1202" t="s">
        <v>174</v>
      </c>
      <c r="M1202" t="s">
        <v>175</v>
      </c>
      <c r="N1202" t="s">
        <v>139</v>
      </c>
      <c r="O1202" s="24">
        <f t="shared" si="110"/>
        <v>3</v>
      </c>
      <c r="P1202" s="25" t="str">
        <f t="shared" si="111"/>
        <v>2,</v>
      </c>
      <c r="Q1202" s="25" t="str">
        <f t="shared" si="112"/>
        <v>5</v>
      </c>
      <c r="R1202" s="26">
        <f t="shared" si="113"/>
        <v>125</v>
      </c>
      <c r="S1202" s="26">
        <f t="shared" si="114"/>
        <v>2.0833333333333335</v>
      </c>
    </row>
    <row r="1203" spans="1:19" hidden="1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27">
        <v>47.35</v>
      </c>
      <c r="L1203" t="s">
        <v>49</v>
      </c>
      <c r="M1203" t="s">
        <v>50</v>
      </c>
      <c r="N1203" t="s">
        <v>51</v>
      </c>
      <c r="O1203" s="24">
        <f t="shared" si="110"/>
        <v>5</v>
      </c>
      <c r="P1203" s="25" t="str">
        <f t="shared" si="111"/>
        <v>47</v>
      </c>
      <c r="Q1203" s="25" t="str">
        <f t="shared" si="112"/>
        <v>,35</v>
      </c>
      <c r="R1203" s="26">
        <f t="shared" si="113"/>
        <v>2820.35</v>
      </c>
      <c r="S1203" s="26">
        <f t="shared" si="114"/>
        <v>47.005833333333335</v>
      </c>
    </row>
    <row r="1204" spans="1:19" hidden="1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27">
        <v>2.1</v>
      </c>
      <c r="L1204" t="s">
        <v>19</v>
      </c>
      <c r="M1204" t="s">
        <v>20</v>
      </c>
      <c r="N1204" t="s">
        <v>21</v>
      </c>
      <c r="O1204" s="24">
        <f t="shared" si="110"/>
        <v>3</v>
      </c>
      <c r="P1204" s="25" t="str">
        <f t="shared" si="111"/>
        <v>2,</v>
      </c>
      <c r="Q1204" s="25" t="str">
        <f t="shared" si="112"/>
        <v>1</v>
      </c>
      <c r="R1204" s="26">
        <f t="shared" si="113"/>
        <v>121</v>
      </c>
      <c r="S1204" s="26">
        <f t="shared" si="114"/>
        <v>2.0166666666666666</v>
      </c>
    </row>
    <row r="1205" spans="1:19" hidden="1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27">
        <v>7.6</v>
      </c>
      <c r="L1205" t="s">
        <v>128</v>
      </c>
      <c r="M1205" t="s">
        <v>129</v>
      </c>
      <c r="N1205" t="s">
        <v>130</v>
      </c>
      <c r="O1205" s="24">
        <f t="shared" si="110"/>
        <v>3</v>
      </c>
      <c r="P1205" s="25" t="str">
        <f t="shared" si="111"/>
        <v>7,</v>
      </c>
      <c r="Q1205" s="25" t="str">
        <f t="shared" si="112"/>
        <v>6</v>
      </c>
      <c r="R1205" s="26">
        <f t="shared" si="113"/>
        <v>426</v>
      </c>
      <c r="S1205" s="26">
        <f t="shared" si="114"/>
        <v>7.1</v>
      </c>
    </row>
    <row r="1206" spans="1:19" hidden="1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27">
        <v>1.05</v>
      </c>
      <c r="L1206" t="s">
        <v>158</v>
      </c>
      <c r="M1206" t="s">
        <v>159</v>
      </c>
      <c r="N1206" t="s">
        <v>130</v>
      </c>
      <c r="O1206" s="24">
        <f t="shared" si="110"/>
        <v>4</v>
      </c>
      <c r="P1206" s="25" t="str">
        <f t="shared" si="111"/>
        <v>1,</v>
      </c>
      <c r="Q1206" s="25" t="str">
        <f t="shared" si="112"/>
        <v>05</v>
      </c>
      <c r="R1206" s="26">
        <f t="shared" si="113"/>
        <v>65</v>
      </c>
      <c r="S1206" s="26">
        <f t="shared" si="114"/>
        <v>1.0833333333333333</v>
      </c>
    </row>
    <row r="1207" spans="1:19" hidden="1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27">
        <v>5.5</v>
      </c>
      <c r="L1207" t="s">
        <v>190</v>
      </c>
      <c r="M1207" t="s">
        <v>191</v>
      </c>
      <c r="N1207" t="s">
        <v>186</v>
      </c>
      <c r="O1207" s="24">
        <f t="shared" si="110"/>
        <v>3</v>
      </c>
      <c r="P1207" s="25" t="str">
        <f t="shared" si="111"/>
        <v>5,</v>
      </c>
      <c r="Q1207" s="25" t="str">
        <f t="shared" si="112"/>
        <v>5</v>
      </c>
      <c r="R1207" s="26">
        <f t="shared" si="113"/>
        <v>305</v>
      </c>
      <c r="S1207" s="26">
        <f t="shared" si="114"/>
        <v>5.083333333333333</v>
      </c>
    </row>
    <row r="1208" spans="1:19" hidden="1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27">
        <v>1.5</v>
      </c>
      <c r="L1208" t="s">
        <v>25</v>
      </c>
      <c r="M1208" t="s">
        <v>26</v>
      </c>
      <c r="N1208" t="s">
        <v>27</v>
      </c>
      <c r="O1208" s="24">
        <f t="shared" si="110"/>
        <v>3</v>
      </c>
      <c r="P1208" s="25" t="str">
        <f t="shared" si="111"/>
        <v>1,</v>
      </c>
      <c r="Q1208" s="25" t="str">
        <f t="shared" si="112"/>
        <v>5</v>
      </c>
      <c r="R1208" s="26">
        <f t="shared" si="113"/>
        <v>65</v>
      </c>
      <c r="S1208" s="26">
        <f t="shared" si="114"/>
        <v>1.0833333333333333</v>
      </c>
    </row>
    <row r="1209" spans="1:19" hidden="1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27">
        <v>2.15</v>
      </c>
      <c r="L1209" t="s">
        <v>116</v>
      </c>
      <c r="M1209" t="s">
        <v>117</v>
      </c>
      <c r="N1209" t="s">
        <v>118</v>
      </c>
      <c r="O1209" s="24">
        <f t="shared" si="110"/>
        <v>4</v>
      </c>
      <c r="P1209" s="25" t="str">
        <f t="shared" si="111"/>
        <v>2,</v>
      </c>
      <c r="Q1209" s="25" t="str">
        <f t="shared" si="112"/>
        <v>15</v>
      </c>
      <c r="R1209" s="26">
        <f t="shared" si="113"/>
        <v>135</v>
      </c>
      <c r="S1209" s="26">
        <f t="shared" si="114"/>
        <v>2.25</v>
      </c>
    </row>
    <row r="1210" spans="1:19" hidden="1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27">
        <v>2.5499999999999998</v>
      </c>
      <c r="L1210" t="s">
        <v>85</v>
      </c>
      <c r="M1210" t="s">
        <v>86</v>
      </c>
      <c r="N1210" t="s">
        <v>27</v>
      </c>
      <c r="O1210" s="24">
        <f t="shared" si="110"/>
        <v>4</v>
      </c>
      <c r="P1210" s="25" t="str">
        <f t="shared" si="111"/>
        <v>2,</v>
      </c>
      <c r="Q1210" s="25" t="str">
        <f t="shared" si="112"/>
        <v>55</v>
      </c>
      <c r="R1210" s="26">
        <f t="shared" si="113"/>
        <v>175</v>
      </c>
      <c r="S1210" s="26">
        <f t="shared" si="114"/>
        <v>2.9166666666666665</v>
      </c>
    </row>
    <row r="1211" spans="1:19" hidden="1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27">
        <v>0.3</v>
      </c>
      <c r="L1211" t="s">
        <v>45</v>
      </c>
      <c r="M1211" t="s">
        <v>46</v>
      </c>
      <c r="N1211" t="s">
        <v>41</v>
      </c>
      <c r="O1211" s="24">
        <f t="shared" si="110"/>
        <v>3</v>
      </c>
      <c r="P1211" s="25" t="str">
        <f t="shared" si="111"/>
        <v>0,</v>
      </c>
      <c r="Q1211" s="25" t="str">
        <f t="shared" si="112"/>
        <v>3</v>
      </c>
      <c r="R1211" s="26">
        <f t="shared" si="113"/>
        <v>3</v>
      </c>
      <c r="S1211" s="26">
        <f t="shared" si="114"/>
        <v>0.05</v>
      </c>
    </row>
    <row r="1212" spans="1:19" hidden="1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27">
        <v>0.55000000000000004</v>
      </c>
      <c r="L1212" t="s">
        <v>307</v>
      </c>
      <c r="M1212" t="s">
        <v>308</v>
      </c>
      <c r="N1212" t="s">
        <v>204</v>
      </c>
      <c r="O1212" s="24">
        <f t="shared" si="110"/>
        <v>4</v>
      </c>
      <c r="P1212" s="25" t="str">
        <f t="shared" si="111"/>
        <v>0,</v>
      </c>
      <c r="Q1212" s="25" t="str">
        <f t="shared" si="112"/>
        <v>55</v>
      </c>
      <c r="R1212" s="26">
        <f t="shared" si="113"/>
        <v>55</v>
      </c>
      <c r="S1212" s="26">
        <f t="shared" si="114"/>
        <v>0.91666666666666663</v>
      </c>
    </row>
    <row r="1213" spans="1:19" hidden="1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27">
        <v>6.15</v>
      </c>
      <c r="L1213" t="s">
        <v>119</v>
      </c>
      <c r="M1213" t="s">
        <v>120</v>
      </c>
      <c r="N1213" t="s">
        <v>36</v>
      </c>
      <c r="O1213" s="24">
        <f t="shared" si="110"/>
        <v>4</v>
      </c>
      <c r="P1213" s="25" t="str">
        <f t="shared" si="111"/>
        <v>6,</v>
      </c>
      <c r="Q1213" s="25" t="str">
        <f t="shared" si="112"/>
        <v>15</v>
      </c>
      <c r="R1213" s="26">
        <f t="shared" si="113"/>
        <v>375</v>
      </c>
      <c r="S1213" s="26">
        <f t="shared" si="114"/>
        <v>6.25</v>
      </c>
    </row>
    <row r="1214" spans="1:19" hidden="1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27">
        <v>3.5</v>
      </c>
      <c r="L1214" t="s">
        <v>131</v>
      </c>
      <c r="M1214" t="s">
        <v>132</v>
      </c>
      <c r="N1214" t="s">
        <v>133</v>
      </c>
      <c r="O1214" s="24">
        <f t="shared" si="110"/>
        <v>3</v>
      </c>
      <c r="P1214" s="25" t="str">
        <f t="shared" si="111"/>
        <v>3,</v>
      </c>
      <c r="Q1214" s="25" t="str">
        <f t="shared" si="112"/>
        <v>5</v>
      </c>
      <c r="R1214" s="26">
        <f t="shared" si="113"/>
        <v>185</v>
      </c>
      <c r="S1214" s="26">
        <f t="shared" si="114"/>
        <v>3.0833333333333335</v>
      </c>
    </row>
    <row r="1215" spans="1:19" hidden="1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27">
        <v>7.45</v>
      </c>
      <c r="L1215" t="s">
        <v>142</v>
      </c>
      <c r="M1215" t="s">
        <v>143</v>
      </c>
      <c r="N1215" t="s">
        <v>133</v>
      </c>
      <c r="O1215" s="24">
        <f t="shared" si="110"/>
        <v>4</v>
      </c>
      <c r="P1215" s="25" t="str">
        <f t="shared" si="111"/>
        <v>7,</v>
      </c>
      <c r="Q1215" s="25" t="str">
        <f t="shared" si="112"/>
        <v>45</v>
      </c>
      <c r="R1215" s="26">
        <f t="shared" si="113"/>
        <v>465</v>
      </c>
      <c r="S1215" s="26">
        <f t="shared" si="114"/>
        <v>7.75</v>
      </c>
    </row>
    <row r="1216" spans="1:19" hidden="1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27">
        <v>12.3</v>
      </c>
      <c r="L1216" t="s">
        <v>144</v>
      </c>
      <c r="M1216" t="s">
        <v>145</v>
      </c>
      <c r="N1216" t="s">
        <v>146</v>
      </c>
      <c r="O1216" s="24">
        <f t="shared" si="110"/>
        <v>4</v>
      </c>
      <c r="P1216" s="25" t="str">
        <f t="shared" si="111"/>
        <v>12</v>
      </c>
      <c r="Q1216" s="25" t="str">
        <f t="shared" si="112"/>
        <v>,3</v>
      </c>
      <c r="R1216" s="26">
        <f t="shared" si="113"/>
        <v>720.3</v>
      </c>
      <c r="S1216" s="26">
        <f t="shared" si="114"/>
        <v>12.004999999999999</v>
      </c>
    </row>
    <row r="1217" spans="1:19" hidden="1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27">
        <v>15.05</v>
      </c>
      <c r="L1217" t="s">
        <v>147</v>
      </c>
      <c r="M1217" t="s">
        <v>148</v>
      </c>
      <c r="N1217" t="s">
        <v>149</v>
      </c>
      <c r="O1217" s="24">
        <f t="shared" si="110"/>
        <v>5</v>
      </c>
      <c r="P1217" s="25" t="str">
        <f t="shared" si="111"/>
        <v>15</v>
      </c>
      <c r="Q1217" s="25" t="str">
        <f t="shared" si="112"/>
        <v>,05</v>
      </c>
      <c r="R1217" s="26">
        <f t="shared" si="113"/>
        <v>900.05</v>
      </c>
      <c r="S1217" s="26">
        <f t="shared" si="114"/>
        <v>15.000833333333333</v>
      </c>
    </row>
    <row r="1218" spans="1:19" hidden="1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si="109"/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27">
        <v>4.3499999999999996</v>
      </c>
      <c r="L1218" t="s">
        <v>167</v>
      </c>
      <c r="M1218" t="s">
        <v>168</v>
      </c>
      <c r="N1218" t="s">
        <v>169</v>
      </c>
      <c r="O1218" s="24">
        <f t="shared" si="110"/>
        <v>4</v>
      </c>
      <c r="P1218" s="25" t="str">
        <f t="shared" si="111"/>
        <v>4,</v>
      </c>
      <c r="Q1218" s="25" t="str">
        <f t="shared" si="112"/>
        <v>35</v>
      </c>
      <c r="R1218" s="26">
        <f t="shared" si="113"/>
        <v>275</v>
      </c>
      <c r="S1218" s="26">
        <f t="shared" si="114"/>
        <v>4.583333333333333</v>
      </c>
    </row>
    <row r="1219" spans="1:19" hidden="1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ref="E1219:E1282" si="115">TEXT(C1219,"mmmm")</f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27">
        <v>2.0499999999999998</v>
      </c>
      <c r="L1219" t="s">
        <v>194</v>
      </c>
      <c r="M1219" t="s">
        <v>195</v>
      </c>
      <c r="N1219" t="s">
        <v>169</v>
      </c>
      <c r="O1219" s="24">
        <f t="shared" ref="O1219:O1282" si="116">LEN($K1219)</f>
        <v>4</v>
      </c>
      <c r="P1219" s="25" t="str">
        <f t="shared" ref="P1219:P1282" si="117">IF(O1219="1",$K1219,IF(O1219=2,LEFT($K1219,2),LEFT($K1219,2)))</f>
        <v>2,</v>
      </c>
      <c r="Q1219" s="25" t="str">
        <f t="shared" ref="Q1219:Q1282" si="118">IF(O1219&lt;=2,0,MID($K1219,3,3))</f>
        <v>05</v>
      </c>
      <c r="R1219" s="26">
        <f t="shared" ref="R1219:R1282" si="119">+(P1219*60)+Q1219</f>
        <v>125</v>
      </c>
      <c r="S1219" s="26">
        <f t="shared" ref="S1219:S1282" si="120">+R1219/60</f>
        <v>2.0833333333333335</v>
      </c>
    </row>
    <row r="1220" spans="1:19" hidden="1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27">
        <v>2.35</v>
      </c>
      <c r="L1220" t="s">
        <v>221</v>
      </c>
      <c r="M1220" t="s">
        <v>222</v>
      </c>
      <c r="N1220" t="s">
        <v>223</v>
      </c>
      <c r="O1220" s="24">
        <f t="shared" si="116"/>
        <v>4</v>
      </c>
      <c r="P1220" s="25" t="str">
        <f t="shared" si="117"/>
        <v>2,</v>
      </c>
      <c r="Q1220" s="25" t="str">
        <f t="shared" si="118"/>
        <v>35</v>
      </c>
      <c r="R1220" s="26">
        <f t="shared" si="119"/>
        <v>155</v>
      </c>
      <c r="S1220" s="26">
        <f t="shared" si="120"/>
        <v>2.5833333333333335</v>
      </c>
    </row>
    <row r="1221" spans="1:19" hidden="1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27">
        <v>2.0499999999999998</v>
      </c>
      <c r="L1221" t="s">
        <v>137</v>
      </c>
      <c r="M1221" t="s">
        <v>138</v>
      </c>
      <c r="N1221" t="s">
        <v>139</v>
      </c>
      <c r="O1221" s="24">
        <f t="shared" si="116"/>
        <v>4</v>
      </c>
      <c r="P1221" s="25" t="str">
        <f t="shared" si="117"/>
        <v>2,</v>
      </c>
      <c r="Q1221" s="25" t="str">
        <f t="shared" si="118"/>
        <v>05</v>
      </c>
      <c r="R1221" s="26">
        <f t="shared" si="119"/>
        <v>125</v>
      </c>
      <c r="S1221" s="26">
        <f t="shared" si="120"/>
        <v>2.0833333333333335</v>
      </c>
    </row>
    <row r="1222" spans="1:19" hidden="1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27">
        <v>5.5</v>
      </c>
      <c r="L1222" t="s">
        <v>162</v>
      </c>
      <c r="M1222" t="s">
        <v>163</v>
      </c>
      <c r="N1222" t="s">
        <v>139</v>
      </c>
      <c r="O1222" s="24">
        <f t="shared" si="116"/>
        <v>3</v>
      </c>
      <c r="P1222" s="25" t="str">
        <f t="shared" si="117"/>
        <v>5,</v>
      </c>
      <c r="Q1222" s="25" t="str">
        <f t="shared" si="118"/>
        <v>5</v>
      </c>
      <c r="R1222" s="26">
        <f t="shared" si="119"/>
        <v>305</v>
      </c>
      <c r="S1222" s="26">
        <f t="shared" si="120"/>
        <v>5.083333333333333</v>
      </c>
    </row>
    <row r="1223" spans="1:19" hidden="1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27">
        <v>3810</v>
      </c>
      <c r="L1223" t="s">
        <v>49</v>
      </c>
      <c r="M1223" t="s">
        <v>50</v>
      </c>
      <c r="N1223" t="s">
        <v>51</v>
      </c>
      <c r="O1223" s="24">
        <f t="shared" si="116"/>
        <v>4</v>
      </c>
      <c r="P1223" s="25" t="str">
        <f t="shared" si="117"/>
        <v>38</v>
      </c>
      <c r="Q1223" s="25" t="str">
        <f t="shared" si="118"/>
        <v>10</v>
      </c>
      <c r="R1223" s="26">
        <f t="shared" si="119"/>
        <v>2290</v>
      </c>
      <c r="S1223" s="26">
        <f t="shared" si="120"/>
        <v>38.166666666666664</v>
      </c>
    </row>
    <row r="1224" spans="1:19" hidden="1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27">
        <v>1.05</v>
      </c>
      <c r="L1224" t="s">
        <v>208</v>
      </c>
      <c r="M1224" t="s">
        <v>209</v>
      </c>
      <c r="N1224" t="s">
        <v>154</v>
      </c>
      <c r="O1224" s="24">
        <f t="shared" si="116"/>
        <v>4</v>
      </c>
      <c r="P1224" s="25" t="str">
        <f t="shared" si="117"/>
        <v>1,</v>
      </c>
      <c r="Q1224" s="25" t="str">
        <f t="shared" si="118"/>
        <v>05</v>
      </c>
      <c r="R1224" s="26">
        <f t="shared" si="119"/>
        <v>65</v>
      </c>
      <c r="S1224" s="26">
        <f t="shared" si="120"/>
        <v>1.0833333333333333</v>
      </c>
    </row>
    <row r="1225" spans="1:19" hidden="1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27">
        <v>0.3</v>
      </c>
      <c r="L1225" t="s">
        <v>152</v>
      </c>
      <c r="M1225" t="s">
        <v>153</v>
      </c>
      <c r="N1225" t="s">
        <v>154</v>
      </c>
      <c r="O1225" s="24">
        <f t="shared" si="116"/>
        <v>3</v>
      </c>
      <c r="P1225" s="25" t="str">
        <f t="shared" si="117"/>
        <v>0,</v>
      </c>
      <c r="Q1225" s="25" t="str">
        <f t="shared" si="118"/>
        <v>3</v>
      </c>
      <c r="R1225" s="26">
        <f t="shared" si="119"/>
        <v>3</v>
      </c>
      <c r="S1225" s="26">
        <f t="shared" si="120"/>
        <v>0.05</v>
      </c>
    </row>
    <row r="1226" spans="1:19" hidden="1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27">
        <v>1.45</v>
      </c>
      <c r="L1226" t="s">
        <v>155</v>
      </c>
      <c r="M1226" t="s">
        <v>156</v>
      </c>
      <c r="N1226" t="s">
        <v>154</v>
      </c>
      <c r="O1226" s="24">
        <f t="shared" si="116"/>
        <v>4</v>
      </c>
      <c r="P1226" s="25" t="str">
        <f t="shared" si="117"/>
        <v>1,</v>
      </c>
      <c r="Q1226" s="25" t="str">
        <f t="shared" si="118"/>
        <v>45</v>
      </c>
      <c r="R1226" s="26">
        <f t="shared" si="119"/>
        <v>105</v>
      </c>
      <c r="S1226" s="26">
        <f t="shared" si="120"/>
        <v>1.75</v>
      </c>
    </row>
    <row r="1227" spans="1:19" hidden="1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27">
        <v>5.2</v>
      </c>
      <c r="L1227" t="s">
        <v>128</v>
      </c>
      <c r="M1227" t="s">
        <v>129</v>
      </c>
      <c r="N1227" t="s">
        <v>130</v>
      </c>
      <c r="O1227" s="24">
        <f t="shared" si="116"/>
        <v>3</v>
      </c>
      <c r="P1227" s="25" t="str">
        <f t="shared" si="117"/>
        <v>5,</v>
      </c>
      <c r="Q1227" s="25" t="str">
        <f t="shared" si="118"/>
        <v>2</v>
      </c>
      <c r="R1227" s="26">
        <f t="shared" si="119"/>
        <v>302</v>
      </c>
      <c r="S1227" s="26">
        <f t="shared" si="120"/>
        <v>5.0333333333333332</v>
      </c>
    </row>
    <row r="1228" spans="1:19" hidden="1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27">
        <v>2.25</v>
      </c>
      <c r="L1228" t="s">
        <v>181</v>
      </c>
      <c r="M1228" t="s">
        <v>182</v>
      </c>
      <c r="N1228" t="s">
        <v>183</v>
      </c>
      <c r="O1228" s="24">
        <f t="shared" si="116"/>
        <v>4</v>
      </c>
      <c r="P1228" s="25" t="str">
        <f t="shared" si="117"/>
        <v>2,</v>
      </c>
      <c r="Q1228" s="25" t="str">
        <f t="shared" si="118"/>
        <v>25</v>
      </c>
      <c r="R1228" s="26">
        <f t="shared" si="119"/>
        <v>145</v>
      </c>
      <c r="S1228" s="26">
        <f t="shared" si="120"/>
        <v>2.4166666666666665</v>
      </c>
    </row>
    <row r="1229" spans="1:19" hidden="1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27">
        <v>12.45</v>
      </c>
      <c r="L1229" t="s">
        <v>190</v>
      </c>
      <c r="M1229" t="s">
        <v>191</v>
      </c>
      <c r="N1229" t="s">
        <v>186</v>
      </c>
      <c r="O1229" s="24">
        <f t="shared" si="116"/>
        <v>5</v>
      </c>
      <c r="P1229" s="25" t="str">
        <f t="shared" si="117"/>
        <v>12</v>
      </c>
      <c r="Q1229" s="25" t="str">
        <f t="shared" si="118"/>
        <v>,45</v>
      </c>
      <c r="R1229" s="26">
        <f t="shared" si="119"/>
        <v>720.45</v>
      </c>
      <c r="S1229" s="26">
        <f t="shared" si="120"/>
        <v>12.0075</v>
      </c>
    </row>
    <row r="1230" spans="1:19" hidden="1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27">
        <v>0.4</v>
      </c>
      <c r="L1230" t="s">
        <v>25</v>
      </c>
      <c r="M1230" t="s">
        <v>26</v>
      </c>
      <c r="N1230" t="s">
        <v>27</v>
      </c>
      <c r="O1230" s="24">
        <f t="shared" si="116"/>
        <v>3</v>
      </c>
      <c r="P1230" s="25" t="str">
        <f t="shared" si="117"/>
        <v>0,</v>
      </c>
      <c r="Q1230" s="25" t="str">
        <f t="shared" si="118"/>
        <v>4</v>
      </c>
      <c r="R1230" s="26">
        <f t="shared" si="119"/>
        <v>4</v>
      </c>
      <c r="S1230" s="26">
        <f t="shared" si="120"/>
        <v>6.6666666666666666E-2</v>
      </c>
    </row>
    <row r="1231" spans="1:19" hidden="1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27">
        <v>0.4</v>
      </c>
      <c r="L1231" t="s">
        <v>121</v>
      </c>
      <c r="M1231" t="s">
        <v>122</v>
      </c>
      <c r="N1231" t="s">
        <v>123</v>
      </c>
      <c r="O1231" s="24">
        <f t="shared" si="116"/>
        <v>3</v>
      </c>
      <c r="P1231" s="25" t="str">
        <f t="shared" si="117"/>
        <v>0,</v>
      </c>
      <c r="Q1231" s="25" t="str">
        <f t="shared" si="118"/>
        <v>4</v>
      </c>
      <c r="R1231" s="26">
        <f t="shared" si="119"/>
        <v>4</v>
      </c>
      <c r="S1231" s="26">
        <f t="shared" si="120"/>
        <v>6.6666666666666666E-2</v>
      </c>
    </row>
    <row r="1232" spans="1:19" hidden="1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27">
        <v>1.1499999999999999</v>
      </c>
      <c r="L1232" t="s">
        <v>116</v>
      </c>
      <c r="M1232" t="s">
        <v>117</v>
      </c>
      <c r="N1232" t="s">
        <v>118</v>
      </c>
      <c r="O1232" s="24">
        <f t="shared" si="116"/>
        <v>4</v>
      </c>
      <c r="P1232" s="25" t="str">
        <f t="shared" si="117"/>
        <v>1,</v>
      </c>
      <c r="Q1232" s="25" t="str">
        <f t="shared" si="118"/>
        <v>15</v>
      </c>
      <c r="R1232" s="26">
        <f t="shared" si="119"/>
        <v>75</v>
      </c>
      <c r="S1232" s="26">
        <f t="shared" si="120"/>
        <v>1.25</v>
      </c>
    </row>
    <row r="1233" spans="1:19" hidden="1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27">
        <v>2.25</v>
      </c>
      <c r="L1233" t="s">
        <v>85</v>
      </c>
      <c r="M1233" t="s">
        <v>86</v>
      </c>
      <c r="N1233" t="s">
        <v>27</v>
      </c>
      <c r="O1233" s="24">
        <f t="shared" si="116"/>
        <v>4</v>
      </c>
      <c r="P1233" s="25" t="str">
        <f t="shared" si="117"/>
        <v>2,</v>
      </c>
      <c r="Q1233" s="25" t="str">
        <f t="shared" si="118"/>
        <v>25</v>
      </c>
      <c r="R1233" s="26">
        <f t="shared" si="119"/>
        <v>145</v>
      </c>
      <c r="S1233" s="26">
        <f t="shared" si="120"/>
        <v>2.4166666666666665</v>
      </c>
    </row>
    <row r="1234" spans="1:19" hidden="1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27">
        <v>2.2999999999999998</v>
      </c>
      <c r="L1234" t="s">
        <v>45</v>
      </c>
      <c r="M1234" t="s">
        <v>46</v>
      </c>
      <c r="N1234" t="s">
        <v>41</v>
      </c>
      <c r="O1234" s="24">
        <f t="shared" si="116"/>
        <v>3</v>
      </c>
      <c r="P1234" s="25" t="str">
        <f t="shared" si="117"/>
        <v>2,</v>
      </c>
      <c r="Q1234" s="25" t="str">
        <f t="shared" si="118"/>
        <v>3</v>
      </c>
      <c r="R1234" s="26">
        <f t="shared" si="119"/>
        <v>123</v>
      </c>
      <c r="S1234" s="26">
        <f t="shared" si="120"/>
        <v>2.0499999999999998</v>
      </c>
    </row>
    <row r="1235" spans="1:19" hidden="1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27">
        <v>2</v>
      </c>
      <c r="L1235" t="s">
        <v>98</v>
      </c>
      <c r="M1235" t="s">
        <v>99</v>
      </c>
      <c r="N1235" t="s">
        <v>30</v>
      </c>
      <c r="O1235" s="24">
        <f t="shared" si="116"/>
        <v>1</v>
      </c>
      <c r="P1235" s="25" t="str">
        <f t="shared" si="117"/>
        <v>2</v>
      </c>
      <c r="Q1235" s="25">
        <f t="shared" si="118"/>
        <v>0</v>
      </c>
      <c r="R1235" s="26">
        <f t="shared" si="119"/>
        <v>120</v>
      </c>
      <c r="S1235" s="26">
        <f t="shared" si="120"/>
        <v>2</v>
      </c>
    </row>
    <row r="1236" spans="1:19" hidden="1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27">
        <v>2.1</v>
      </c>
      <c r="L1236" t="s">
        <v>119</v>
      </c>
      <c r="M1236" t="s">
        <v>120</v>
      </c>
      <c r="N1236" t="s">
        <v>36</v>
      </c>
      <c r="O1236" s="24">
        <f t="shared" si="116"/>
        <v>3</v>
      </c>
      <c r="P1236" s="25" t="str">
        <f t="shared" si="117"/>
        <v>2,</v>
      </c>
      <c r="Q1236" s="25" t="str">
        <f t="shared" si="118"/>
        <v>1</v>
      </c>
      <c r="R1236" s="26">
        <f t="shared" si="119"/>
        <v>121</v>
      </c>
      <c r="S1236" s="26">
        <f t="shared" si="120"/>
        <v>2.0166666666666666</v>
      </c>
    </row>
    <row r="1237" spans="1:19" hidden="1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27">
        <v>17.55</v>
      </c>
      <c r="L1237" t="s">
        <v>142</v>
      </c>
      <c r="M1237" t="s">
        <v>143</v>
      </c>
      <c r="N1237" t="s">
        <v>133</v>
      </c>
      <c r="O1237" s="24">
        <f t="shared" si="116"/>
        <v>5</v>
      </c>
      <c r="P1237" s="25" t="str">
        <f t="shared" si="117"/>
        <v>17</v>
      </c>
      <c r="Q1237" s="25" t="str">
        <f t="shared" si="118"/>
        <v>,55</v>
      </c>
      <c r="R1237" s="26">
        <f t="shared" si="119"/>
        <v>1020.55</v>
      </c>
      <c r="S1237" s="26">
        <f t="shared" si="120"/>
        <v>17.009166666666665</v>
      </c>
    </row>
    <row r="1238" spans="1:19" hidden="1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27">
        <v>0.5</v>
      </c>
      <c r="L1238" t="s">
        <v>31</v>
      </c>
      <c r="M1238" t="s">
        <v>32</v>
      </c>
      <c r="N1238" t="s">
        <v>33</v>
      </c>
      <c r="O1238" s="24">
        <f t="shared" si="116"/>
        <v>3</v>
      </c>
      <c r="P1238" s="25" t="str">
        <f t="shared" si="117"/>
        <v>0,</v>
      </c>
      <c r="Q1238" s="25" t="str">
        <f t="shared" si="118"/>
        <v>5</v>
      </c>
      <c r="R1238" s="26">
        <f t="shared" si="119"/>
        <v>5</v>
      </c>
      <c r="S1238" s="26">
        <f t="shared" si="120"/>
        <v>8.3333333333333329E-2</v>
      </c>
    </row>
    <row r="1239" spans="1:19" hidden="1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27">
        <v>0.2</v>
      </c>
      <c r="L1239" t="s">
        <v>192</v>
      </c>
      <c r="M1239" t="s">
        <v>193</v>
      </c>
      <c r="N1239" t="s">
        <v>146</v>
      </c>
      <c r="O1239" s="24">
        <f t="shared" si="116"/>
        <v>3</v>
      </c>
      <c r="P1239" s="25" t="str">
        <f t="shared" si="117"/>
        <v>0,</v>
      </c>
      <c r="Q1239" s="25" t="str">
        <f t="shared" si="118"/>
        <v>2</v>
      </c>
      <c r="R1239" s="26">
        <f t="shared" si="119"/>
        <v>2</v>
      </c>
      <c r="S1239" s="26">
        <f t="shared" si="120"/>
        <v>3.3333333333333333E-2</v>
      </c>
    </row>
    <row r="1240" spans="1:19" hidden="1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27">
        <v>1.55</v>
      </c>
      <c r="L1240" t="s">
        <v>167</v>
      </c>
      <c r="M1240" t="s">
        <v>168</v>
      </c>
      <c r="N1240" t="s">
        <v>169</v>
      </c>
      <c r="O1240" s="24">
        <f t="shared" si="116"/>
        <v>4</v>
      </c>
      <c r="P1240" s="25" t="str">
        <f t="shared" si="117"/>
        <v>1,</v>
      </c>
      <c r="Q1240" s="25" t="str">
        <f t="shared" si="118"/>
        <v>55</v>
      </c>
      <c r="R1240" s="26">
        <f t="shared" si="119"/>
        <v>115</v>
      </c>
      <c r="S1240" s="26">
        <f t="shared" si="120"/>
        <v>1.9166666666666667</v>
      </c>
    </row>
    <row r="1241" spans="1:19" hidden="1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27">
        <v>1.2</v>
      </c>
      <c r="L1241" t="s">
        <v>194</v>
      </c>
      <c r="M1241" t="s">
        <v>195</v>
      </c>
      <c r="N1241" t="s">
        <v>169</v>
      </c>
      <c r="O1241" s="24">
        <f t="shared" si="116"/>
        <v>3</v>
      </c>
      <c r="P1241" s="25" t="str">
        <f t="shared" si="117"/>
        <v>1,</v>
      </c>
      <c r="Q1241" s="25" t="str">
        <f t="shared" si="118"/>
        <v>2</v>
      </c>
      <c r="R1241" s="26">
        <f t="shared" si="119"/>
        <v>62</v>
      </c>
      <c r="S1241" s="26">
        <f t="shared" si="120"/>
        <v>1.0333333333333334</v>
      </c>
    </row>
    <row r="1242" spans="1:19" hidden="1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27">
        <v>2.15</v>
      </c>
      <c r="L1242" t="s">
        <v>221</v>
      </c>
      <c r="M1242" t="s">
        <v>222</v>
      </c>
      <c r="N1242" t="s">
        <v>223</v>
      </c>
      <c r="O1242" s="24">
        <f t="shared" si="116"/>
        <v>4</v>
      </c>
      <c r="P1242" s="25" t="str">
        <f t="shared" si="117"/>
        <v>2,</v>
      </c>
      <c r="Q1242" s="25" t="str">
        <f t="shared" si="118"/>
        <v>15</v>
      </c>
      <c r="R1242" s="26">
        <f t="shared" si="119"/>
        <v>135</v>
      </c>
      <c r="S1242" s="26">
        <f t="shared" si="120"/>
        <v>2.25</v>
      </c>
    </row>
    <row r="1243" spans="1:19" hidden="1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27">
        <v>1.45</v>
      </c>
      <c r="L1243" t="s">
        <v>134</v>
      </c>
      <c r="M1243" t="s">
        <v>135</v>
      </c>
      <c r="N1243" t="s">
        <v>136</v>
      </c>
      <c r="O1243" s="24">
        <f t="shared" si="116"/>
        <v>4</v>
      </c>
      <c r="P1243" s="25" t="str">
        <f t="shared" si="117"/>
        <v>1,</v>
      </c>
      <c r="Q1243" s="25" t="str">
        <f t="shared" si="118"/>
        <v>45</v>
      </c>
      <c r="R1243" s="26">
        <f t="shared" si="119"/>
        <v>105</v>
      </c>
      <c r="S1243" s="26">
        <f t="shared" si="120"/>
        <v>1.75</v>
      </c>
    </row>
    <row r="1244" spans="1:19" hidden="1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27">
        <v>8.4499999999999993</v>
      </c>
      <c r="L1244" t="s">
        <v>137</v>
      </c>
      <c r="M1244" t="s">
        <v>138</v>
      </c>
      <c r="N1244" t="s">
        <v>139</v>
      </c>
      <c r="O1244" s="24">
        <f t="shared" si="116"/>
        <v>4</v>
      </c>
      <c r="P1244" s="25" t="str">
        <f t="shared" si="117"/>
        <v>8,</v>
      </c>
      <c r="Q1244" s="25" t="str">
        <f t="shared" si="118"/>
        <v>45</v>
      </c>
      <c r="R1244" s="26">
        <f t="shared" si="119"/>
        <v>525</v>
      </c>
      <c r="S1244" s="26">
        <f t="shared" si="120"/>
        <v>8.75</v>
      </c>
    </row>
    <row r="1245" spans="1:19" hidden="1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27">
        <v>1.1499999999999999</v>
      </c>
      <c r="L1245" t="s">
        <v>162</v>
      </c>
      <c r="M1245" t="s">
        <v>163</v>
      </c>
      <c r="N1245" t="s">
        <v>139</v>
      </c>
      <c r="O1245" s="24">
        <f t="shared" si="116"/>
        <v>4</v>
      </c>
      <c r="P1245" s="25" t="str">
        <f t="shared" si="117"/>
        <v>1,</v>
      </c>
      <c r="Q1245" s="25" t="str">
        <f t="shared" si="118"/>
        <v>15</v>
      </c>
      <c r="R1245" s="26">
        <f t="shared" si="119"/>
        <v>75</v>
      </c>
      <c r="S1245" s="26">
        <f t="shared" si="120"/>
        <v>1.25</v>
      </c>
    </row>
    <row r="1246" spans="1:19" hidden="1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27">
        <v>1.2</v>
      </c>
      <c r="L1246" t="s">
        <v>174</v>
      </c>
      <c r="M1246" t="s">
        <v>175</v>
      </c>
      <c r="N1246" t="s">
        <v>139</v>
      </c>
      <c r="O1246" s="24">
        <f t="shared" si="116"/>
        <v>3</v>
      </c>
      <c r="P1246" s="25" t="str">
        <f t="shared" si="117"/>
        <v>1,</v>
      </c>
      <c r="Q1246" s="25" t="str">
        <f t="shared" si="118"/>
        <v>2</v>
      </c>
      <c r="R1246" s="26">
        <f t="shared" si="119"/>
        <v>62</v>
      </c>
      <c r="S1246" s="26">
        <f t="shared" si="120"/>
        <v>1.0333333333333334</v>
      </c>
    </row>
    <row r="1247" spans="1:19" hidden="1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27">
        <v>2.15</v>
      </c>
      <c r="L1247" t="s">
        <v>49</v>
      </c>
      <c r="M1247" t="s">
        <v>50</v>
      </c>
      <c r="N1247" t="s">
        <v>51</v>
      </c>
      <c r="O1247" s="24">
        <f t="shared" si="116"/>
        <v>4</v>
      </c>
      <c r="P1247" s="25" t="str">
        <f t="shared" si="117"/>
        <v>2,</v>
      </c>
      <c r="Q1247" s="25" t="str">
        <f t="shared" si="118"/>
        <v>15</v>
      </c>
      <c r="R1247" s="26">
        <f t="shared" si="119"/>
        <v>135</v>
      </c>
      <c r="S1247" s="26">
        <f t="shared" si="120"/>
        <v>2.25</v>
      </c>
    </row>
    <row r="1248" spans="1:19" hidden="1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27">
        <v>2</v>
      </c>
      <c r="L1248" t="s">
        <v>119</v>
      </c>
      <c r="M1248" t="s">
        <v>120</v>
      </c>
      <c r="N1248" t="s">
        <v>36</v>
      </c>
      <c r="O1248" s="24">
        <f t="shared" si="116"/>
        <v>1</v>
      </c>
      <c r="P1248" s="25" t="str">
        <f t="shared" si="117"/>
        <v>2</v>
      </c>
      <c r="Q1248" s="25">
        <f t="shared" si="118"/>
        <v>0</v>
      </c>
      <c r="R1248" s="26">
        <f t="shared" si="119"/>
        <v>120</v>
      </c>
      <c r="S1248" s="26">
        <f t="shared" si="120"/>
        <v>2</v>
      </c>
    </row>
    <row r="1249" spans="1:19" hidden="1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27">
        <v>8.4</v>
      </c>
      <c r="L1249" t="s">
        <v>119</v>
      </c>
      <c r="M1249" t="s">
        <v>120</v>
      </c>
      <c r="N1249" t="s">
        <v>36</v>
      </c>
      <c r="O1249" s="24">
        <f t="shared" si="116"/>
        <v>3</v>
      </c>
      <c r="P1249" s="25" t="str">
        <f t="shared" si="117"/>
        <v>8,</v>
      </c>
      <c r="Q1249" s="25" t="str">
        <f t="shared" si="118"/>
        <v>4</v>
      </c>
      <c r="R1249" s="26">
        <f t="shared" si="119"/>
        <v>484</v>
      </c>
      <c r="S1249" s="26">
        <f t="shared" si="120"/>
        <v>8.0666666666666664</v>
      </c>
    </row>
    <row r="1250" spans="1:19" hidden="1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27">
        <v>1.36</v>
      </c>
      <c r="L1250" t="s">
        <v>403</v>
      </c>
      <c r="M1250" t="s">
        <v>404</v>
      </c>
      <c r="N1250" t="s">
        <v>207</v>
      </c>
      <c r="O1250" s="24">
        <f t="shared" si="116"/>
        <v>4</v>
      </c>
      <c r="P1250" s="25" t="str">
        <f t="shared" si="117"/>
        <v>1,</v>
      </c>
      <c r="Q1250" s="25" t="str">
        <f t="shared" si="118"/>
        <v>36</v>
      </c>
      <c r="R1250" s="26">
        <f t="shared" si="119"/>
        <v>96</v>
      </c>
      <c r="S1250" s="26">
        <f t="shared" si="120"/>
        <v>1.6</v>
      </c>
    </row>
    <row r="1251" spans="1:19" hidden="1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27">
        <v>30.54</v>
      </c>
      <c r="L1251" t="s">
        <v>190</v>
      </c>
      <c r="M1251" t="s">
        <v>191</v>
      </c>
      <c r="N1251" t="s">
        <v>186</v>
      </c>
      <c r="O1251" s="24">
        <f t="shared" si="116"/>
        <v>5</v>
      </c>
      <c r="P1251" s="25" t="str">
        <f t="shared" si="117"/>
        <v>30</v>
      </c>
      <c r="Q1251" s="25" t="str">
        <f t="shared" si="118"/>
        <v>,54</v>
      </c>
      <c r="R1251" s="26">
        <f t="shared" si="119"/>
        <v>1800.54</v>
      </c>
      <c r="S1251" s="26">
        <f t="shared" si="120"/>
        <v>30.009</v>
      </c>
    </row>
    <row r="1252" spans="1:19" hidden="1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27">
        <v>4.53</v>
      </c>
      <c r="L1252" t="s">
        <v>131</v>
      </c>
      <c r="M1252" t="s">
        <v>132</v>
      </c>
      <c r="N1252" t="s">
        <v>133</v>
      </c>
      <c r="O1252" s="24">
        <f t="shared" si="116"/>
        <v>4</v>
      </c>
      <c r="P1252" s="25" t="str">
        <f t="shared" si="117"/>
        <v>4,</v>
      </c>
      <c r="Q1252" s="25" t="str">
        <f t="shared" si="118"/>
        <v>53</v>
      </c>
      <c r="R1252" s="26">
        <f t="shared" si="119"/>
        <v>293</v>
      </c>
      <c r="S1252" s="26">
        <f t="shared" si="120"/>
        <v>4.8833333333333337</v>
      </c>
    </row>
    <row r="1253" spans="1:19" hidden="1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27">
        <v>6.19</v>
      </c>
      <c r="L1253" t="s">
        <v>142</v>
      </c>
      <c r="M1253" t="s">
        <v>143</v>
      </c>
      <c r="N1253" t="s">
        <v>133</v>
      </c>
      <c r="O1253" s="24">
        <f t="shared" si="116"/>
        <v>4</v>
      </c>
      <c r="P1253" s="25" t="str">
        <f t="shared" si="117"/>
        <v>6,</v>
      </c>
      <c r="Q1253" s="25" t="str">
        <f t="shared" si="118"/>
        <v>19</v>
      </c>
      <c r="R1253" s="26">
        <f t="shared" si="119"/>
        <v>379</v>
      </c>
      <c r="S1253" s="26">
        <f t="shared" si="120"/>
        <v>6.3166666666666664</v>
      </c>
    </row>
    <row r="1254" spans="1:19" hidden="1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27">
        <v>1.47</v>
      </c>
      <c r="L1254" t="s">
        <v>405</v>
      </c>
      <c r="M1254" t="s">
        <v>406</v>
      </c>
      <c r="N1254" t="s">
        <v>133</v>
      </c>
      <c r="O1254" s="24">
        <f t="shared" si="116"/>
        <v>4</v>
      </c>
      <c r="P1254" s="25" t="str">
        <f t="shared" si="117"/>
        <v>1,</v>
      </c>
      <c r="Q1254" s="25" t="str">
        <f t="shared" si="118"/>
        <v>47</v>
      </c>
      <c r="R1254" s="26">
        <f t="shared" si="119"/>
        <v>107</v>
      </c>
      <c r="S1254" s="26">
        <f t="shared" si="120"/>
        <v>1.7833333333333334</v>
      </c>
    </row>
    <row r="1255" spans="1:19" hidden="1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27">
        <v>2</v>
      </c>
      <c r="L1255" t="s">
        <v>240</v>
      </c>
      <c r="M1255" t="s">
        <v>241</v>
      </c>
      <c r="N1255" t="s">
        <v>149</v>
      </c>
      <c r="O1255" s="24">
        <f t="shared" si="116"/>
        <v>1</v>
      </c>
      <c r="P1255" s="25" t="str">
        <f t="shared" si="117"/>
        <v>2</v>
      </c>
      <c r="Q1255" s="25">
        <f t="shared" si="118"/>
        <v>0</v>
      </c>
      <c r="R1255" s="26">
        <f t="shared" si="119"/>
        <v>120</v>
      </c>
      <c r="S1255" s="26">
        <f t="shared" si="120"/>
        <v>2</v>
      </c>
    </row>
    <row r="1256" spans="1:19" hidden="1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27">
        <v>1.05</v>
      </c>
      <c r="L1256" t="s">
        <v>221</v>
      </c>
      <c r="M1256" t="s">
        <v>222</v>
      </c>
      <c r="N1256" t="s">
        <v>223</v>
      </c>
      <c r="O1256" s="24">
        <f t="shared" si="116"/>
        <v>4</v>
      </c>
      <c r="P1256" s="25" t="str">
        <f t="shared" si="117"/>
        <v>1,</v>
      </c>
      <c r="Q1256" s="25" t="str">
        <f t="shared" si="118"/>
        <v>05</v>
      </c>
      <c r="R1256" s="26">
        <f t="shared" si="119"/>
        <v>65</v>
      </c>
      <c r="S1256" s="26">
        <f t="shared" si="120"/>
        <v>1.0833333333333333</v>
      </c>
    </row>
    <row r="1257" spans="1:19" hidden="1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27">
        <v>1.1499999999999999</v>
      </c>
      <c r="L1257" t="s">
        <v>134</v>
      </c>
      <c r="M1257" t="s">
        <v>135</v>
      </c>
      <c r="N1257" t="s">
        <v>136</v>
      </c>
      <c r="O1257" s="24">
        <f t="shared" si="116"/>
        <v>4</v>
      </c>
      <c r="P1257" s="25" t="str">
        <f t="shared" si="117"/>
        <v>1,</v>
      </c>
      <c r="Q1257" s="25" t="str">
        <f t="shared" si="118"/>
        <v>15</v>
      </c>
      <c r="R1257" s="26">
        <f t="shared" si="119"/>
        <v>75</v>
      </c>
      <c r="S1257" s="26">
        <f t="shared" si="120"/>
        <v>1.25</v>
      </c>
    </row>
    <row r="1258" spans="1:19" hidden="1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27">
        <v>10.24</v>
      </c>
      <c r="L1258" t="s">
        <v>137</v>
      </c>
      <c r="M1258" t="s">
        <v>138</v>
      </c>
      <c r="N1258" t="s">
        <v>139</v>
      </c>
      <c r="O1258" s="24">
        <f t="shared" si="116"/>
        <v>5</v>
      </c>
      <c r="P1258" s="25" t="str">
        <f t="shared" si="117"/>
        <v>10</v>
      </c>
      <c r="Q1258" s="25" t="str">
        <f t="shared" si="118"/>
        <v>,24</v>
      </c>
      <c r="R1258" s="26">
        <f t="shared" si="119"/>
        <v>600.24</v>
      </c>
      <c r="S1258" s="26">
        <f t="shared" si="120"/>
        <v>10.004</v>
      </c>
    </row>
    <row r="1259" spans="1:19" hidden="1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27">
        <v>8.35</v>
      </c>
      <c r="L1259" t="s">
        <v>162</v>
      </c>
      <c r="M1259" t="s">
        <v>163</v>
      </c>
      <c r="N1259" t="s">
        <v>139</v>
      </c>
      <c r="O1259" s="24">
        <f t="shared" si="116"/>
        <v>4</v>
      </c>
      <c r="P1259" s="25" t="str">
        <f t="shared" si="117"/>
        <v>8,</v>
      </c>
      <c r="Q1259" s="25" t="str">
        <f t="shared" si="118"/>
        <v>35</v>
      </c>
      <c r="R1259" s="26">
        <f t="shared" si="119"/>
        <v>515</v>
      </c>
      <c r="S1259" s="26">
        <f t="shared" si="120"/>
        <v>8.5833333333333339</v>
      </c>
    </row>
    <row r="1260" spans="1:19" hidden="1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27">
        <v>41.35</v>
      </c>
      <c r="L1260" t="s">
        <v>49</v>
      </c>
      <c r="M1260" t="s">
        <v>50</v>
      </c>
      <c r="N1260" t="s">
        <v>51</v>
      </c>
      <c r="O1260" s="24">
        <f t="shared" si="116"/>
        <v>5</v>
      </c>
      <c r="P1260" s="25" t="str">
        <f t="shared" si="117"/>
        <v>41</v>
      </c>
      <c r="Q1260" s="25" t="str">
        <f t="shared" si="118"/>
        <v>,35</v>
      </c>
      <c r="R1260" s="26">
        <f t="shared" si="119"/>
        <v>2460.35</v>
      </c>
      <c r="S1260" s="26">
        <f t="shared" si="120"/>
        <v>41.005833333333335</v>
      </c>
    </row>
    <row r="1261" spans="1:19" hidden="1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27">
        <v>0.55000000000000004</v>
      </c>
      <c r="L1261" t="s">
        <v>128</v>
      </c>
      <c r="M1261" t="s">
        <v>129</v>
      </c>
      <c r="N1261" t="s">
        <v>130</v>
      </c>
      <c r="O1261" s="24">
        <f t="shared" si="116"/>
        <v>4</v>
      </c>
      <c r="P1261" s="25" t="str">
        <f t="shared" si="117"/>
        <v>0,</v>
      </c>
      <c r="Q1261" s="25" t="str">
        <f t="shared" si="118"/>
        <v>55</v>
      </c>
      <c r="R1261" s="26">
        <f t="shared" si="119"/>
        <v>55</v>
      </c>
      <c r="S1261" s="26">
        <f t="shared" si="120"/>
        <v>0.91666666666666663</v>
      </c>
    </row>
    <row r="1262" spans="1:19" hidden="1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27">
        <v>3.45</v>
      </c>
      <c r="L1262" t="s">
        <v>190</v>
      </c>
      <c r="M1262" t="s">
        <v>191</v>
      </c>
      <c r="N1262" t="s">
        <v>186</v>
      </c>
      <c r="O1262" s="24">
        <f t="shared" si="116"/>
        <v>4</v>
      </c>
      <c r="P1262" s="25" t="str">
        <f t="shared" si="117"/>
        <v>3,</v>
      </c>
      <c r="Q1262" s="25" t="str">
        <f t="shared" si="118"/>
        <v>45</v>
      </c>
      <c r="R1262" s="26">
        <f t="shared" si="119"/>
        <v>225</v>
      </c>
      <c r="S1262" s="26">
        <f t="shared" si="120"/>
        <v>3.75</v>
      </c>
    </row>
    <row r="1263" spans="1:19" hidden="1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27">
        <v>1.1499999999999999</v>
      </c>
      <c r="L1263" t="s">
        <v>45</v>
      </c>
      <c r="M1263" t="s">
        <v>46</v>
      </c>
      <c r="N1263" t="s">
        <v>41</v>
      </c>
      <c r="O1263" s="24">
        <f t="shared" si="116"/>
        <v>4</v>
      </c>
      <c r="P1263" s="25" t="str">
        <f t="shared" si="117"/>
        <v>1,</v>
      </c>
      <c r="Q1263" s="25" t="str">
        <f t="shared" si="118"/>
        <v>15</v>
      </c>
      <c r="R1263" s="26">
        <f t="shared" si="119"/>
        <v>75</v>
      </c>
      <c r="S1263" s="26">
        <f t="shared" si="120"/>
        <v>1.25</v>
      </c>
    </row>
    <row r="1264" spans="1:19" hidden="1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27">
        <v>5.05</v>
      </c>
      <c r="L1264" t="s">
        <v>142</v>
      </c>
      <c r="M1264" t="s">
        <v>143</v>
      </c>
      <c r="N1264" t="s">
        <v>133</v>
      </c>
      <c r="O1264" s="24">
        <f t="shared" si="116"/>
        <v>4</v>
      </c>
      <c r="P1264" s="25" t="str">
        <f t="shared" si="117"/>
        <v>5,</v>
      </c>
      <c r="Q1264" s="25" t="str">
        <f t="shared" si="118"/>
        <v>05</v>
      </c>
      <c r="R1264" s="26">
        <f t="shared" si="119"/>
        <v>305</v>
      </c>
      <c r="S1264" s="26">
        <f t="shared" si="120"/>
        <v>5.083333333333333</v>
      </c>
    </row>
    <row r="1265" spans="1:19" hidden="1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27">
        <v>15.15</v>
      </c>
      <c r="L1265" t="s">
        <v>144</v>
      </c>
      <c r="M1265" t="s">
        <v>145</v>
      </c>
      <c r="N1265" t="s">
        <v>146</v>
      </c>
      <c r="O1265" s="24">
        <f t="shared" si="116"/>
        <v>5</v>
      </c>
      <c r="P1265" s="25" t="str">
        <f t="shared" si="117"/>
        <v>15</v>
      </c>
      <c r="Q1265" s="25" t="str">
        <f t="shared" si="118"/>
        <v>,15</v>
      </c>
      <c r="R1265" s="26">
        <f t="shared" si="119"/>
        <v>900.15</v>
      </c>
      <c r="S1265" s="26">
        <f t="shared" si="120"/>
        <v>15.0025</v>
      </c>
    </row>
    <row r="1266" spans="1:19" hidden="1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27">
        <v>3.2</v>
      </c>
      <c r="L1266" t="s">
        <v>192</v>
      </c>
      <c r="M1266" t="s">
        <v>193</v>
      </c>
      <c r="N1266" t="s">
        <v>146</v>
      </c>
      <c r="O1266" s="24">
        <f t="shared" si="116"/>
        <v>3</v>
      </c>
      <c r="P1266" s="25" t="str">
        <f t="shared" si="117"/>
        <v>3,</v>
      </c>
      <c r="Q1266" s="25" t="str">
        <f t="shared" si="118"/>
        <v>2</v>
      </c>
      <c r="R1266" s="26">
        <f t="shared" si="119"/>
        <v>182</v>
      </c>
      <c r="S1266" s="26">
        <f t="shared" si="120"/>
        <v>3.0333333333333332</v>
      </c>
    </row>
    <row r="1267" spans="1:19" hidden="1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27">
        <v>13.25</v>
      </c>
      <c r="L1267" t="s">
        <v>147</v>
      </c>
      <c r="M1267" t="s">
        <v>148</v>
      </c>
      <c r="N1267" t="s">
        <v>149</v>
      </c>
      <c r="O1267" s="24">
        <f t="shared" si="116"/>
        <v>5</v>
      </c>
      <c r="P1267" s="25" t="str">
        <f t="shared" si="117"/>
        <v>13</v>
      </c>
      <c r="Q1267" s="25" t="str">
        <f t="shared" si="118"/>
        <v>,25</v>
      </c>
      <c r="R1267" s="26">
        <f t="shared" si="119"/>
        <v>780.25</v>
      </c>
      <c r="S1267" s="26">
        <f t="shared" si="120"/>
        <v>13.004166666666666</v>
      </c>
    </row>
    <row r="1268" spans="1:19" hidden="1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27">
        <v>1.5</v>
      </c>
      <c r="L1268" t="s">
        <v>134</v>
      </c>
      <c r="M1268" t="s">
        <v>135</v>
      </c>
      <c r="N1268" t="s">
        <v>136</v>
      </c>
      <c r="O1268" s="24">
        <f t="shared" si="116"/>
        <v>3</v>
      </c>
      <c r="P1268" s="25" t="str">
        <f t="shared" si="117"/>
        <v>1,</v>
      </c>
      <c r="Q1268" s="25" t="str">
        <f t="shared" si="118"/>
        <v>5</v>
      </c>
      <c r="R1268" s="26">
        <f t="shared" si="119"/>
        <v>65</v>
      </c>
      <c r="S1268" s="26">
        <f t="shared" si="120"/>
        <v>1.0833333333333333</v>
      </c>
    </row>
    <row r="1269" spans="1:19" hidden="1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27">
        <v>8.25</v>
      </c>
      <c r="L1269" t="s">
        <v>137</v>
      </c>
      <c r="M1269" t="s">
        <v>138</v>
      </c>
      <c r="N1269" t="s">
        <v>139</v>
      </c>
      <c r="O1269" s="24">
        <f t="shared" si="116"/>
        <v>4</v>
      </c>
      <c r="P1269" s="25" t="str">
        <f t="shared" si="117"/>
        <v>8,</v>
      </c>
      <c r="Q1269" s="25" t="str">
        <f t="shared" si="118"/>
        <v>25</v>
      </c>
      <c r="R1269" s="26">
        <f t="shared" si="119"/>
        <v>505</v>
      </c>
      <c r="S1269" s="26">
        <f t="shared" si="120"/>
        <v>8.4166666666666661</v>
      </c>
    </row>
    <row r="1270" spans="1:19" hidden="1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27">
        <v>3.3</v>
      </c>
      <c r="L1270" t="s">
        <v>162</v>
      </c>
      <c r="M1270" t="s">
        <v>163</v>
      </c>
      <c r="N1270" t="s">
        <v>139</v>
      </c>
      <c r="O1270" s="24">
        <f t="shared" si="116"/>
        <v>3</v>
      </c>
      <c r="P1270" s="25" t="str">
        <f t="shared" si="117"/>
        <v>3,</v>
      </c>
      <c r="Q1270" s="25" t="str">
        <f t="shared" si="118"/>
        <v>3</v>
      </c>
      <c r="R1270" s="26">
        <f t="shared" si="119"/>
        <v>183</v>
      </c>
      <c r="S1270" s="26">
        <f t="shared" si="120"/>
        <v>3.05</v>
      </c>
    </row>
    <row r="1271" spans="1:19" hidden="1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27">
        <v>14.2</v>
      </c>
      <c r="L1271" t="s">
        <v>49</v>
      </c>
      <c r="M1271" t="s">
        <v>50</v>
      </c>
      <c r="N1271" t="s">
        <v>51</v>
      </c>
      <c r="O1271" s="24">
        <f t="shared" si="116"/>
        <v>4</v>
      </c>
      <c r="P1271" s="25" t="str">
        <f t="shared" si="117"/>
        <v>14</v>
      </c>
      <c r="Q1271" s="25" t="str">
        <f t="shared" si="118"/>
        <v>,2</v>
      </c>
      <c r="R1271" s="26">
        <f t="shared" si="119"/>
        <v>840.2</v>
      </c>
      <c r="S1271" s="26">
        <f t="shared" si="120"/>
        <v>14.003333333333334</v>
      </c>
    </row>
    <row r="1272" spans="1:19" hidden="1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27">
        <v>7.4</v>
      </c>
      <c r="L1272" t="s">
        <v>190</v>
      </c>
      <c r="M1272" t="s">
        <v>191</v>
      </c>
      <c r="N1272" t="s">
        <v>186</v>
      </c>
      <c r="O1272" s="24">
        <f t="shared" si="116"/>
        <v>3</v>
      </c>
      <c r="P1272" s="25" t="str">
        <f t="shared" si="117"/>
        <v>7,</v>
      </c>
      <c r="Q1272" s="25" t="str">
        <f t="shared" si="118"/>
        <v>4</v>
      </c>
      <c r="R1272" s="26">
        <f t="shared" si="119"/>
        <v>424</v>
      </c>
      <c r="S1272" s="26">
        <f t="shared" si="120"/>
        <v>7.0666666666666664</v>
      </c>
    </row>
    <row r="1273" spans="1:19" hidden="1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27">
        <v>2.4500000000000002</v>
      </c>
      <c r="L1273" t="s">
        <v>25</v>
      </c>
      <c r="M1273" t="s">
        <v>26</v>
      </c>
      <c r="N1273" t="s">
        <v>27</v>
      </c>
      <c r="O1273" s="24">
        <f t="shared" si="116"/>
        <v>4</v>
      </c>
      <c r="P1273" s="25" t="str">
        <f t="shared" si="117"/>
        <v>2,</v>
      </c>
      <c r="Q1273" s="25" t="str">
        <f t="shared" si="118"/>
        <v>45</v>
      </c>
      <c r="R1273" s="26">
        <f t="shared" si="119"/>
        <v>165</v>
      </c>
      <c r="S1273" s="26">
        <f t="shared" si="120"/>
        <v>2.75</v>
      </c>
    </row>
    <row r="1274" spans="1:19" hidden="1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27">
        <v>2.0499999999999998</v>
      </c>
      <c r="L1274" t="s">
        <v>142</v>
      </c>
      <c r="M1274" t="s">
        <v>143</v>
      </c>
      <c r="N1274" t="s">
        <v>133</v>
      </c>
      <c r="O1274" s="24">
        <f t="shared" si="116"/>
        <v>4</v>
      </c>
      <c r="P1274" s="25" t="str">
        <f t="shared" si="117"/>
        <v>2,</v>
      </c>
      <c r="Q1274" s="25" t="str">
        <f t="shared" si="118"/>
        <v>05</v>
      </c>
      <c r="R1274" s="26">
        <f t="shared" si="119"/>
        <v>125</v>
      </c>
      <c r="S1274" s="26">
        <f t="shared" si="120"/>
        <v>2.0833333333333335</v>
      </c>
    </row>
    <row r="1275" spans="1:19" hidden="1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27">
        <v>9.25</v>
      </c>
      <c r="L1275" t="s">
        <v>144</v>
      </c>
      <c r="M1275" t="s">
        <v>145</v>
      </c>
      <c r="N1275" t="s">
        <v>146</v>
      </c>
      <c r="O1275" s="24">
        <f t="shared" si="116"/>
        <v>4</v>
      </c>
      <c r="P1275" s="25" t="str">
        <f t="shared" si="117"/>
        <v>9,</v>
      </c>
      <c r="Q1275" s="25" t="str">
        <f t="shared" si="118"/>
        <v>25</v>
      </c>
      <c r="R1275" s="26">
        <f t="shared" si="119"/>
        <v>565</v>
      </c>
      <c r="S1275" s="26">
        <f t="shared" si="120"/>
        <v>9.4166666666666661</v>
      </c>
    </row>
    <row r="1276" spans="1:19" hidden="1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27">
        <v>8</v>
      </c>
      <c r="L1276" t="s">
        <v>147</v>
      </c>
      <c r="M1276" t="s">
        <v>148</v>
      </c>
      <c r="N1276" t="s">
        <v>149</v>
      </c>
      <c r="O1276" s="24">
        <f t="shared" si="116"/>
        <v>1</v>
      </c>
      <c r="P1276" s="25" t="str">
        <f t="shared" si="117"/>
        <v>8</v>
      </c>
      <c r="Q1276" s="25">
        <f t="shared" si="118"/>
        <v>0</v>
      </c>
      <c r="R1276" s="26">
        <f t="shared" si="119"/>
        <v>480</v>
      </c>
      <c r="S1276" s="26">
        <f t="shared" si="120"/>
        <v>8</v>
      </c>
    </row>
    <row r="1277" spans="1:19" hidden="1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27">
        <v>1.4</v>
      </c>
      <c r="L1277" t="s">
        <v>167</v>
      </c>
      <c r="M1277" t="s">
        <v>168</v>
      </c>
      <c r="N1277" t="s">
        <v>169</v>
      </c>
      <c r="O1277" s="24">
        <f t="shared" si="116"/>
        <v>3</v>
      </c>
      <c r="P1277" s="25" t="str">
        <f t="shared" si="117"/>
        <v>1,</v>
      </c>
      <c r="Q1277" s="25" t="str">
        <f t="shared" si="118"/>
        <v>4</v>
      </c>
      <c r="R1277" s="26">
        <f t="shared" si="119"/>
        <v>64</v>
      </c>
      <c r="S1277" s="26">
        <f t="shared" si="120"/>
        <v>1.0666666666666667</v>
      </c>
    </row>
    <row r="1278" spans="1:19" hidden="1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27">
        <v>1</v>
      </c>
      <c r="L1278" t="s">
        <v>221</v>
      </c>
      <c r="M1278" t="s">
        <v>222</v>
      </c>
      <c r="N1278" t="s">
        <v>223</v>
      </c>
      <c r="O1278" s="24">
        <f t="shared" si="116"/>
        <v>1</v>
      </c>
      <c r="P1278" s="25" t="str">
        <f t="shared" si="117"/>
        <v>1</v>
      </c>
      <c r="Q1278" s="25">
        <f t="shared" si="118"/>
        <v>0</v>
      </c>
      <c r="R1278" s="26">
        <f t="shared" si="119"/>
        <v>60</v>
      </c>
      <c r="S1278" s="26">
        <f t="shared" si="120"/>
        <v>1</v>
      </c>
    </row>
    <row r="1279" spans="1:19" hidden="1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27">
        <v>47.05</v>
      </c>
      <c r="L1279" t="s">
        <v>49</v>
      </c>
      <c r="M1279" t="s">
        <v>50</v>
      </c>
      <c r="N1279" t="s">
        <v>51</v>
      </c>
      <c r="O1279" s="24">
        <f t="shared" si="116"/>
        <v>5</v>
      </c>
      <c r="P1279" s="25" t="str">
        <f t="shared" si="117"/>
        <v>47</v>
      </c>
      <c r="Q1279" s="25" t="str">
        <f t="shared" si="118"/>
        <v>,05</v>
      </c>
      <c r="R1279" s="26">
        <f t="shared" si="119"/>
        <v>2820.05</v>
      </c>
      <c r="S1279" s="26">
        <f t="shared" si="120"/>
        <v>47.00083333333334</v>
      </c>
    </row>
    <row r="1280" spans="1:19" hidden="1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27">
        <v>1.25</v>
      </c>
      <c r="L1280" t="s">
        <v>19</v>
      </c>
      <c r="M1280" t="s">
        <v>20</v>
      </c>
      <c r="N1280" t="s">
        <v>21</v>
      </c>
      <c r="O1280" s="24">
        <f t="shared" si="116"/>
        <v>4</v>
      </c>
      <c r="P1280" s="25" t="str">
        <f t="shared" si="117"/>
        <v>1,</v>
      </c>
      <c r="Q1280" s="25" t="str">
        <f t="shared" si="118"/>
        <v>25</v>
      </c>
      <c r="R1280" s="26">
        <f t="shared" si="119"/>
        <v>85</v>
      </c>
      <c r="S1280" s="26">
        <f t="shared" si="120"/>
        <v>1.4166666666666667</v>
      </c>
    </row>
    <row r="1281" spans="1:19" hidden="1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27">
        <v>1.5</v>
      </c>
      <c r="L1281" t="s">
        <v>128</v>
      </c>
      <c r="M1281" t="s">
        <v>129</v>
      </c>
      <c r="N1281" t="s">
        <v>130</v>
      </c>
      <c r="O1281" s="24">
        <f t="shared" si="116"/>
        <v>3</v>
      </c>
      <c r="P1281" s="25" t="str">
        <f t="shared" si="117"/>
        <v>1,</v>
      </c>
      <c r="Q1281" s="25" t="str">
        <f t="shared" si="118"/>
        <v>5</v>
      </c>
      <c r="R1281" s="26">
        <f t="shared" si="119"/>
        <v>65</v>
      </c>
      <c r="S1281" s="26">
        <f t="shared" si="120"/>
        <v>1.0833333333333333</v>
      </c>
    </row>
    <row r="1282" spans="1:19" hidden="1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si="115"/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27">
        <v>2.5</v>
      </c>
      <c r="L1282" t="s">
        <v>104</v>
      </c>
      <c r="M1282" t="s">
        <v>105</v>
      </c>
      <c r="N1282" t="s">
        <v>106</v>
      </c>
      <c r="O1282" s="24">
        <f t="shared" si="116"/>
        <v>3</v>
      </c>
      <c r="P1282" s="25" t="str">
        <f t="shared" si="117"/>
        <v>2,</v>
      </c>
      <c r="Q1282" s="25" t="str">
        <f t="shared" si="118"/>
        <v>5</v>
      </c>
      <c r="R1282" s="26">
        <f t="shared" si="119"/>
        <v>125</v>
      </c>
      <c r="S1282" s="26">
        <f t="shared" si="120"/>
        <v>2.0833333333333335</v>
      </c>
    </row>
    <row r="1283" spans="1:19" hidden="1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ref="E1283:E1346" si="121">TEXT(C1283,"mmmm")</f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27">
        <v>7.45</v>
      </c>
      <c r="L1283" t="s">
        <v>190</v>
      </c>
      <c r="M1283" t="s">
        <v>191</v>
      </c>
      <c r="N1283" t="s">
        <v>186</v>
      </c>
      <c r="O1283" s="24">
        <f t="shared" ref="O1283:O1346" si="122">LEN($K1283)</f>
        <v>4</v>
      </c>
      <c r="P1283" s="25" t="str">
        <f t="shared" ref="P1283:P1346" si="123">IF(O1283="1",$K1283,IF(O1283=2,LEFT($K1283,2),LEFT($K1283,2)))</f>
        <v>7,</v>
      </c>
      <c r="Q1283" s="25" t="str">
        <f t="shared" ref="Q1283:Q1346" si="124">IF(O1283&lt;=2,0,MID($K1283,3,3))</f>
        <v>45</v>
      </c>
      <c r="R1283" s="26">
        <f t="shared" ref="R1283:R1346" si="125">+(P1283*60)+Q1283</f>
        <v>465</v>
      </c>
      <c r="S1283" s="26">
        <f t="shared" ref="S1283:S1346" si="126">+R1283/60</f>
        <v>7.75</v>
      </c>
    </row>
    <row r="1284" spans="1:19" hidden="1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27">
        <v>3.4</v>
      </c>
      <c r="L1284" t="s">
        <v>25</v>
      </c>
      <c r="M1284" t="s">
        <v>26</v>
      </c>
      <c r="N1284" t="s">
        <v>27</v>
      </c>
      <c r="O1284" s="24">
        <f t="shared" si="122"/>
        <v>3</v>
      </c>
      <c r="P1284" s="25" t="str">
        <f t="shared" si="123"/>
        <v>3,</v>
      </c>
      <c r="Q1284" s="25" t="str">
        <f t="shared" si="124"/>
        <v>4</v>
      </c>
      <c r="R1284" s="26">
        <f t="shared" si="125"/>
        <v>184</v>
      </c>
      <c r="S1284" s="26">
        <f t="shared" si="126"/>
        <v>3.0666666666666669</v>
      </c>
    </row>
    <row r="1285" spans="1:19" hidden="1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27">
        <v>0.3</v>
      </c>
      <c r="L1285" t="s">
        <v>407</v>
      </c>
      <c r="M1285" t="s">
        <v>408</v>
      </c>
      <c r="N1285" t="s">
        <v>123</v>
      </c>
      <c r="O1285" s="24">
        <f t="shared" si="122"/>
        <v>3</v>
      </c>
      <c r="P1285" s="25" t="str">
        <f t="shared" si="123"/>
        <v>0,</v>
      </c>
      <c r="Q1285" s="25" t="str">
        <f t="shared" si="124"/>
        <v>3</v>
      </c>
      <c r="R1285" s="26">
        <f t="shared" si="125"/>
        <v>3</v>
      </c>
      <c r="S1285" s="26">
        <f t="shared" si="126"/>
        <v>0.05</v>
      </c>
    </row>
    <row r="1286" spans="1:19" hidden="1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27">
        <v>1.5</v>
      </c>
      <c r="L1286" t="s">
        <v>45</v>
      </c>
      <c r="M1286" t="s">
        <v>46</v>
      </c>
      <c r="N1286" t="s">
        <v>41</v>
      </c>
      <c r="O1286" s="24">
        <f t="shared" si="122"/>
        <v>3</v>
      </c>
      <c r="P1286" s="25" t="str">
        <f t="shared" si="123"/>
        <v>1,</v>
      </c>
      <c r="Q1286" s="25" t="str">
        <f t="shared" si="124"/>
        <v>5</v>
      </c>
      <c r="R1286" s="26">
        <f t="shared" si="125"/>
        <v>65</v>
      </c>
      <c r="S1286" s="26">
        <f t="shared" si="126"/>
        <v>1.0833333333333333</v>
      </c>
    </row>
    <row r="1287" spans="1:19" hidden="1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27">
        <v>17.3</v>
      </c>
      <c r="L1287" t="s">
        <v>119</v>
      </c>
      <c r="M1287" t="s">
        <v>120</v>
      </c>
      <c r="N1287" t="s">
        <v>36</v>
      </c>
      <c r="O1287" s="24">
        <f t="shared" si="122"/>
        <v>4</v>
      </c>
      <c r="P1287" s="25" t="str">
        <f t="shared" si="123"/>
        <v>17</v>
      </c>
      <c r="Q1287" s="25" t="str">
        <f t="shared" si="124"/>
        <v>,3</v>
      </c>
      <c r="R1287" s="26">
        <f t="shared" si="125"/>
        <v>1020.3</v>
      </c>
      <c r="S1287" s="26">
        <f t="shared" si="126"/>
        <v>17.004999999999999</v>
      </c>
    </row>
    <row r="1288" spans="1:19" hidden="1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27">
        <v>10.15</v>
      </c>
      <c r="L1288" t="s">
        <v>131</v>
      </c>
      <c r="M1288" t="s">
        <v>132</v>
      </c>
      <c r="N1288" t="s">
        <v>133</v>
      </c>
      <c r="O1288" s="24">
        <f t="shared" si="122"/>
        <v>5</v>
      </c>
      <c r="P1288" s="25" t="str">
        <f t="shared" si="123"/>
        <v>10</v>
      </c>
      <c r="Q1288" s="25" t="str">
        <f t="shared" si="124"/>
        <v>,15</v>
      </c>
      <c r="R1288" s="26">
        <f t="shared" si="125"/>
        <v>600.15</v>
      </c>
      <c r="S1288" s="26">
        <f t="shared" si="126"/>
        <v>10.0025</v>
      </c>
    </row>
    <row r="1289" spans="1:19" hidden="1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27">
        <v>8.25</v>
      </c>
      <c r="L1289" t="s">
        <v>142</v>
      </c>
      <c r="M1289" t="s">
        <v>143</v>
      </c>
      <c r="N1289" t="s">
        <v>133</v>
      </c>
      <c r="O1289" s="24">
        <f t="shared" si="122"/>
        <v>4</v>
      </c>
      <c r="P1289" s="25" t="str">
        <f t="shared" si="123"/>
        <v>8,</v>
      </c>
      <c r="Q1289" s="25" t="str">
        <f t="shared" si="124"/>
        <v>25</v>
      </c>
      <c r="R1289" s="26">
        <f t="shared" si="125"/>
        <v>505</v>
      </c>
      <c r="S1289" s="26">
        <f t="shared" si="126"/>
        <v>8.4166666666666661</v>
      </c>
    </row>
    <row r="1290" spans="1:19" hidden="1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27">
        <v>23.05</v>
      </c>
      <c r="L1290" t="s">
        <v>144</v>
      </c>
      <c r="M1290" t="s">
        <v>145</v>
      </c>
      <c r="N1290" t="s">
        <v>146</v>
      </c>
      <c r="O1290" s="24">
        <f t="shared" si="122"/>
        <v>5</v>
      </c>
      <c r="P1290" s="25" t="str">
        <f t="shared" si="123"/>
        <v>23</v>
      </c>
      <c r="Q1290" s="25" t="str">
        <f t="shared" si="124"/>
        <v>,05</v>
      </c>
      <c r="R1290" s="26">
        <f t="shared" si="125"/>
        <v>1380.05</v>
      </c>
      <c r="S1290" s="26">
        <f t="shared" si="126"/>
        <v>23.000833333333333</v>
      </c>
    </row>
    <row r="1291" spans="1:19" hidden="1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27">
        <v>4.55</v>
      </c>
      <c r="L1291" t="s">
        <v>192</v>
      </c>
      <c r="M1291" t="s">
        <v>193</v>
      </c>
      <c r="N1291" t="s">
        <v>146</v>
      </c>
      <c r="O1291" s="24">
        <f t="shared" si="122"/>
        <v>4</v>
      </c>
      <c r="P1291" s="25" t="str">
        <f t="shared" si="123"/>
        <v>4,</v>
      </c>
      <c r="Q1291" s="25" t="str">
        <f t="shared" si="124"/>
        <v>55</v>
      </c>
      <c r="R1291" s="26">
        <f t="shared" si="125"/>
        <v>295</v>
      </c>
      <c r="S1291" s="26">
        <f t="shared" si="126"/>
        <v>4.916666666666667</v>
      </c>
    </row>
    <row r="1292" spans="1:19" hidden="1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27">
        <v>22.25</v>
      </c>
      <c r="L1292" t="s">
        <v>147</v>
      </c>
      <c r="M1292" t="s">
        <v>148</v>
      </c>
      <c r="N1292" t="s">
        <v>149</v>
      </c>
      <c r="O1292" s="24">
        <f t="shared" si="122"/>
        <v>5</v>
      </c>
      <c r="P1292" s="25" t="str">
        <f t="shared" si="123"/>
        <v>22</v>
      </c>
      <c r="Q1292" s="25" t="str">
        <f t="shared" si="124"/>
        <v>,25</v>
      </c>
      <c r="R1292" s="26">
        <f t="shared" si="125"/>
        <v>1320.25</v>
      </c>
      <c r="S1292" s="26">
        <f t="shared" si="126"/>
        <v>22.004166666666666</v>
      </c>
    </row>
    <row r="1293" spans="1:19" hidden="1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27">
        <v>1.5</v>
      </c>
      <c r="L1293" t="s">
        <v>221</v>
      </c>
      <c r="M1293" t="s">
        <v>222</v>
      </c>
      <c r="N1293" t="s">
        <v>223</v>
      </c>
      <c r="O1293" s="24">
        <f t="shared" si="122"/>
        <v>3</v>
      </c>
      <c r="P1293" s="25" t="str">
        <f t="shared" si="123"/>
        <v>1,</v>
      </c>
      <c r="Q1293" s="25" t="str">
        <f t="shared" si="124"/>
        <v>5</v>
      </c>
      <c r="R1293" s="26">
        <f t="shared" si="125"/>
        <v>65</v>
      </c>
      <c r="S1293" s="26">
        <f t="shared" si="126"/>
        <v>1.0833333333333333</v>
      </c>
    </row>
    <row r="1294" spans="1:19" hidden="1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27">
        <v>6.22</v>
      </c>
      <c r="L1294" t="s">
        <v>49</v>
      </c>
      <c r="M1294" t="s">
        <v>50</v>
      </c>
      <c r="N1294" t="s">
        <v>51</v>
      </c>
      <c r="O1294" s="24">
        <f t="shared" si="122"/>
        <v>4</v>
      </c>
      <c r="P1294" s="25" t="str">
        <f t="shared" si="123"/>
        <v>6,</v>
      </c>
      <c r="Q1294" s="25" t="str">
        <f t="shared" si="124"/>
        <v>22</v>
      </c>
      <c r="R1294" s="26">
        <f t="shared" si="125"/>
        <v>382</v>
      </c>
      <c r="S1294" s="26">
        <f t="shared" si="126"/>
        <v>6.3666666666666663</v>
      </c>
    </row>
    <row r="1295" spans="1:19" hidden="1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27">
        <v>0.2</v>
      </c>
      <c r="L1295" t="s">
        <v>144</v>
      </c>
      <c r="M1295" t="s">
        <v>145</v>
      </c>
      <c r="N1295" t="s">
        <v>146</v>
      </c>
      <c r="O1295" s="24">
        <f t="shared" si="122"/>
        <v>3</v>
      </c>
      <c r="P1295" s="25" t="str">
        <f t="shared" si="123"/>
        <v>0,</v>
      </c>
      <c r="Q1295" s="25" t="str">
        <f t="shared" si="124"/>
        <v>2</v>
      </c>
      <c r="R1295" s="26">
        <f t="shared" si="125"/>
        <v>2</v>
      </c>
      <c r="S1295" s="26">
        <f t="shared" si="126"/>
        <v>3.3333333333333333E-2</v>
      </c>
    </row>
    <row r="1296" spans="1:19" hidden="1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27">
        <v>2.52</v>
      </c>
      <c r="L1296" t="s">
        <v>192</v>
      </c>
      <c r="M1296" t="s">
        <v>193</v>
      </c>
      <c r="N1296" t="s">
        <v>146</v>
      </c>
      <c r="O1296" s="24">
        <f t="shared" si="122"/>
        <v>4</v>
      </c>
      <c r="P1296" s="25" t="str">
        <f t="shared" si="123"/>
        <v>2,</v>
      </c>
      <c r="Q1296" s="25" t="str">
        <f t="shared" si="124"/>
        <v>52</v>
      </c>
      <c r="R1296" s="26">
        <f t="shared" si="125"/>
        <v>172</v>
      </c>
      <c r="S1296" s="26">
        <f t="shared" si="126"/>
        <v>2.8666666666666667</v>
      </c>
    </row>
    <row r="1297" spans="1:19" hidden="1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27">
        <v>2.2999999999999998</v>
      </c>
      <c r="L1297" t="s">
        <v>147</v>
      </c>
      <c r="M1297" t="s">
        <v>148</v>
      </c>
      <c r="N1297" t="s">
        <v>149</v>
      </c>
      <c r="O1297" s="24">
        <f t="shared" si="122"/>
        <v>3</v>
      </c>
      <c r="P1297" s="25" t="str">
        <f t="shared" si="123"/>
        <v>2,</v>
      </c>
      <c r="Q1297" s="25" t="str">
        <f t="shared" si="124"/>
        <v>3</v>
      </c>
      <c r="R1297" s="26">
        <f t="shared" si="125"/>
        <v>123</v>
      </c>
      <c r="S1297" s="26">
        <f t="shared" si="126"/>
        <v>2.0499999999999998</v>
      </c>
    </row>
    <row r="1298" spans="1:19" hidden="1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27">
        <v>8.34</v>
      </c>
      <c r="L1298" t="s">
        <v>190</v>
      </c>
      <c r="M1298" t="s">
        <v>191</v>
      </c>
      <c r="N1298" t="s">
        <v>186</v>
      </c>
      <c r="O1298" s="24">
        <f t="shared" si="122"/>
        <v>4</v>
      </c>
      <c r="P1298" s="25" t="str">
        <f t="shared" si="123"/>
        <v>8,</v>
      </c>
      <c r="Q1298" s="25" t="str">
        <f t="shared" si="124"/>
        <v>34</v>
      </c>
      <c r="R1298" s="26">
        <f t="shared" si="125"/>
        <v>514</v>
      </c>
      <c r="S1298" s="26">
        <f t="shared" si="126"/>
        <v>8.5666666666666664</v>
      </c>
    </row>
    <row r="1299" spans="1:19" hidden="1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27">
        <v>4.18</v>
      </c>
      <c r="L1299" t="s">
        <v>142</v>
      </c>
      <c r="M1299" t="s">
        <v>143</v>
      </c>
      <c r="N1299" t="s">
        <v>133</v>
      </c>
      <c r="O1299" s="24">
        <f t="shared" si="122"/>
        <v>4</v>
      </c>
      <c r="P1299" s="25" t="str">
        <f t="shared" si="123"/>
        <v>4,</v>
      </c>
      <c r="Q1299" s="25" t="str">
        <f t="shared" si="124"/>
        <v>18</v>
      </c>
      <c r="R1299" s="26">
        <f t="shared" si="125"/>
        <v>258</v>
      </c>
      <c r="S1299" s="26">
        <f t="shared" si="126"/>
        <v>4.3</v>
      </c>
    </row>
    <row r="1300" spans="1:19" hidden="1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27">
        <v>1.08</v>
      </c>
      <c r="L1300" t="s">
        <v>31</v>
      </c>
      <c r="M1300" t="s">
        <v>32</v>
      </c>
      <c r="N1300" t="s">
        <v>33</v>
      </c>
      <c r="O1300" s="24">
        <f t="shared" si="122"/>
        <v>4</v>
      </c>
      <c r="P1300" s="25" t="str">
        <f t="shared" si="123"/>
        <v>1,</v>
      </c>
      <c r="Q1300" s="25" t="str">
        <f t="shared" si="124"/>
        <v>08</v>
      </c>
      <c r="R1300" s="26">
        <f t="shared" si="125"/>
        <v>68</v>
      </c>
      <c r="S1300" s="26">
        <f t="shared" si="126"/>
        <v>1.1333333333333333</v>
      </c>
    </row>
    <row r="1301" spans="1:19" hidden="1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27">
        <v>4.4400000000000004</v>
      </c>
      <c r="L1301" t="s">
        <v>162</v>
      </c>
      <c r="M1301" t="s">
        <v>163</v>
      </c>
      <c r="N1301" t="s">
        <v>139</v>
      </c>
      <c r="O1301" s="24">
        <f t="shared" si="122"/>
        <v>4</v>
      </c>
      <c r="P1301" s="25" t="str">
        <f t="shared" si="123"/>
        <v>4,</v>
      </c>
      <c r="Q1301" s="25" t="str">
        <f t="shared" si="124"/>
        <v>44</v>
      </c>
      <c r="R1301" s="26">
        <f t="shared" si="125"/>
        <v>284</v>
      </c>
      <c r="S1301" s="26">
        <f t="shared" si="126"/>
        <v>4.7333333333333334</v>
      </c>
    </row>
    <row r="1302" spans="1:19" hidden="1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27">
        <v>31.2</v>
      </c>
      <c r="L1302" t="s">
        <v>49</v>
      </c>
      <c r="M1302" t="s">
        <v>50</v>
      </c>
      <c r="N1302" t="s">
        <v>51</v>
      </c>
      <c r="O1302" s="24">
        <f t="shared" si="122"/>
        <v>4</v>
      </c>
      <c r="P1302" s="25" t="str">
        <f t="shared" si="123"/>
        <v>31</v>
      </c>
      <c r="Q1302" s="25" t="str">
        <f t="shared" si="124"/>
        <v>,2</v>
      </c>
      <c r="R1302" s="26">
        <f t="shared" si="125"/>
        <v>1860.2</v>
      </c>
      <c r="S1302" s="26">
        <f t="shared" si="126"/>
        <v>31.003333333333334</v>
      </c>
    </row>
    <row r="1303" spans="1:19" hidden="1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27">
        <v>0.35</v>
      </c>
      <c r="L1303" t="s">
        <v>164</v>
      </c>
      <c r="M1303" t="s">
        <v>165</v>
      </c>
      <c r="N1303" t="s">
        <v>166</v>
      </c>
      <c r="O1303" s="24">
        <f t="shared" si="122"/>
        <v>4</v>
      </c>
      <c r="P1303" s="25" t="str">
        <f t="shared" si="123"/>
        <v>0,</v>
      </c>
      <c r="Q1303" s="25" t="str">
        <f t="shared" si="124"/>
        <v>35</v>
      </c>
      <c r="R1303" s="26">
        <f t="shared" si="125"/>
        <v>35</v>
      </c>
      <c r="S1303" s="26">
        <f t="shared" si="126"/>
        <v>0.58333333333333337</v>
      </c>
    </row>
    <row r="1304" spans="1:19" hidden="1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27">
        <v>0.4</v>
      </c>
      <c r="L1304" t="s">
        <v>170</v>
      </c>
      <c r="M1304" t="s">
        <v>171</v>
      </c>
      <c r="N1304" t="s">
        <v>54</v>
      </c>
      <c r="O1304" s="24">
        <f t="shared" si="122"/>
        <v>3</v>
      </c>
      <c r="P1304" s="25" t="str">
        <f t="shared" si="123"/>
        <v>0,</v>
      </c>
      <c r="Q1304" s="25" t="str">
        <f t="shared" si="124"/>
        <v>4</v>
      </c>
      <c r="R1304" s="26">
        <f t="shared" si="125"/>
        <v>4</v>
      </c>
      <c r="S1304" s="26">
        <f t="shared" si="126"/>
        <v>6.6666666666666666E-2</v>
      </c>
    </row>
    <row r="1305" spans="1:19" hidden="1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27">
        <v>1.1499999999999999</v>
      </c>
      <c r="L1305" t="s">
        <v>152</v>
      </c>
      <c r="M1305" t="s">
        <v>153</v>
      </c>
      <c r="N1305" t="s">
        <v>154</v>
      </c>
      <c r="O1305" s="24">
        <f t="shared" si="122"/>
        <v>4</v>
      </c>
      <c r="P1305" s="25" t="str">
        <f t="shared" si="123"/>
        <v>1,</v>
      </c>
      <c r="Q1305" s="25" t="str">
        <f t="shared" si="124"/>
        <v>15</v>
      </c>
      <c r="R1305" s="26">
        <f t="shared" si="125"/>
        <v>75</v>
      </c>
      <c r="S1305" s="26">
        <f t="shared" si="126"/>
        <v>1.25</v>
      </c>
    </row>
    <row r="1306" spans="1:19" hidden="1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27">
        <v>1.05</v>
      </c>
      <c r="L1306" t="s">
        <v>19</v>
      </c>
      <c r="M1306" t="s">
        <v>20</v>
      </c>
      <c r="N1306" t="s">
        <v>21</v>
      </c>
      <c r="O1306" s="24">
        <f t="shared" si="122"/>
        <v>4</v>
      </c>
      <c r="P1306" s="25" t="str">
        <f t="shared" si="123"/>
        <v>1,</v>
      </c>
      <c r="Q1306" s="25" t="str">
        <f t="shared" si="124"/>
        <v>05</v>
      </c>
      <c r="R1306" s="26">
        <f t="shared" si="125"/>
        <v>65</v>
      </c>
      <c r="S1306" s="26">
        <f t="shared" si="126"/>
        <v>1.0833333333333333</v>
      </c>
    </row>
    <row r="1307" spans="1:19" hidden="1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27">
        <v>3.25</v>
      </c>
      <c r="L1307" t="s">
        <v>128</v>
      </c>
      <c r="M1307" t="s">
        <v>129</v>
      </c>
      <c r="N1307" t="s">
        <v>130</v>
      </c>
      <c r="O1307" s="24">
        <f t="shared" si="122"/>
        <v>4</v>
      </c>
      <c r="P1307" s="25" t="str">
        <f t="shared" si="123"/>
        <v>3,</v>
      </c>
      <c r="Q1307" s="25" t="str">
        <f t="shared" si="124"/>
        <v>25</v>
      </c>
      <c r="R1307" s="26">
        <f t="shared" si="125"/>
        <v>205</v>
      </c>
      <c r="S1307" s="26">
        <f t="shared" si="126"/>
        <v>3.4166666666666665</v>
      </c>
    </row>
    <row r="1308" spans="1:19" hidden="1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27">
        <v>14.85</v>
      </c>
      <c r="L1308" t="s">
        <v>25</v>
      </c>
      <c r="M1308" t="s">
        <v>26</v>
      </c>
      <c r="N1308" t="s">
        <v>27</v>
      </c>
      <c r="O1308" s="24">
        <f t="shared" si="122"/>
        <v>5</v>
      </c>
      <c r="P1308" s="25" t="str">
        <f t="shared" si="123"/>
        <v>14</v>
      </c>
      <c r="Q1308" s="25" t="str">
        <f t="shared" si="124"/>
        <v>,85</v>
      </c>
      <c r="R1308" s="26">
        <f t="shared" si="125"/>
        <v>840.85</v>
      </c>
      <c r="S1308" s="26">
        <f t="shared" si="126"/>
        <v>14.014166666666666</v>
      </c>
    </row>
    <row r="1309" spans="1:19" hidden="1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27">
        <v>1.55</v>
      </c>
      <c r="L1309" t="s">
        <v>121</v>
      </c>
      <c r="M1309" t="s">
        <v>122</v>
      </c>
      <c r="N1309" t="s">
        <v>123</v>
      </c>
      <c r="O1309" s="24">
        <f t="shared" si="122"/>
        <v>4</v>
      </c>
      <c r="P1309" s="25" t="str">
        <f t="shared" si="123"/>
        <v>1,</v>
      </c>
      <c r="Q1309" s="25" t="str">
        <f t="shared" si="124"/>
        <v>55</v>
      </c>
      <c r="R1309" s="26">
        <f t="shared" si="125"/>
        <v>115</v>
      </c>
      <c r="S1309" s="26">
        <f t="shared" si="126"/>
        <v>1.9166666666666667</v>
      </c>
    </row>
    <row r="1310" spans="1:19" hidden="1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27">
        <v>1.1499999999999999</v>
      </c>
      <c r="L1310" t="s">
        <v>116</v>
      </c>
      <c r="M1310" t="s">
        <v>117</v>
      </c>
      <c r="N1310" t="s">
        <v>118</v>
      </c>
      <c r="O1310" s="24">
        <f t="shared" si="122"/>
        <v>4</v>
      </c>
      <c r="P1310" s="25" t="str">
        <f t="shared" si="123"/>
        <v>1,</v>
      </c>
      <c r="Q1310" s="25" t="str">
        <f t="shared" si="124"/>
        <v>15</v>
      </c>
      <c r="R1310" s="26">
        <f t="shared" si="125"/>
        <v>75</v>
      </c>
      <c r="S1310" s="26">
        <f t="shared" si="126"/>
        <v>1.25</v>
      </c>
    </row>
    <row r="1311" spans="1:19" hidden="1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27">
        <v>1.55</v>
      </c>
      <c r="L1311" t="s">
        <v>85</v>
      </c>
      <c r="M1311" t="s">
        <v>86</v>
      </c>
      <c r="N1311" t="s">
        <v>27</v>
      </c>
      <c r="O1311" s="24">
        <f t="shared" si="122"/>
        <v>4</v>
      </c>
      <c r="P1311" s="25" t="str">
        <f t="shared" si="123"/>
        <v>1,</v>
      </c>
      <c r="Q1311" s="25" t="str">
        <f t="shared" si="124"/>
        <v>55</v>
      </c>
      <c r="R1311" s="26">
        <f t="shared" si="125"/>
        <v>115</v>
      </c>
      <c r="S1311" s="26">
        <f t="shared" si="126"/>
        <v>1.9166666666666667</v>
      </c>
    </row>
    <row r="1312" spans="1:19" hidden="1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27">
        <v>2.5499999999999998</v>
      </c>
      <c r="L1312" t="s">
        <v>45</v>
      </c>
      <c r="M1312" t="s">
        <v>46</v>
      </c>
      <c r="N1312" t="s">
        <v>41</v>
      </c>
      <c r="O1312" s="24">
        <f t="shared" si="122"/>
        <v>4</v>
      </c>
      <c r="P1312" s="25" t="str">
        <f t="shared" si="123"/>
        <v>2,</v>
      </c>
      <c r="Q1312" s="25" t="str">
        <f t="shared" si="124"/>
        <v>55</v>
      </c>
      <c r="R1312" s="26">
        <f t="shared" si="125"/>
        <v>175</v>
      </c>
      <c r="S1312" s="26">
        <f t="shared" si="126"/>
        <v>2.9166666666666665</v>
      </c>
    </row>
    <row r="1313" spans="1:19" hidden="1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27">
        <v>0.45</v>
      </c>
      <c r="L1313" t="s">
        <v>307</v>
      </c>
      <c r="M1313" t="s">
        <v>308</v>
      </c>
      <c r="N1313" t="s">
        <v>204</v>
      </c>
      <c r="O1313" s="24">
        <f t="shared" si="122"/>
        <v>4</v>
      </c>
      <c r="P1313" s="25" t="str">
        <f t="shared" si="123"/>
        <v>0,</v>
      </c>
      <c r="Q1313" s="25" t="str">
        <f t="shared" si="124"/>
        <v>45</v>
      </c>
      <c r="R1313" s="26">
        <f t="shared" si="125"/>
        <v>45</v>
      </c>
      <c r="S1313" s="26">
        <f t="shared" si="126"/>
        <v>0.75</v>
      </c>
    </row>
    <row r="1314" spans="1:19" hidden="1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27">
        <v>10.35</v>
      </c>
      <c r="L1314" t="s">
        <v>119</v>
      </c>
      <c r="M1314" t="s">
        <v>120</v>
      </c>
      <c r="N1314" t="s">
        <v>36</v>
      </c>
      <c r="O1314" s="24">
        <f t="shared" si="122"/>
        <v>5</v>
      </c>
      <c r="P1314" s="25" t="str">
        <f t="shared" si="123"/>
        <v>10</v>
      </c>
      <c r="Q1314" s="25" t="str">
        <f t="shared" si="124"/>
        <v>,35</v>
      </c>
      <c r="R1314" s="26">
        <f t="shared" si="125"/>
        <v>600.35</v>
      </c>
      <c r="S1314" s="26">
        <f t="shared" si="126"/>
        <v>10.005833333333333</v>
      </c>
    </row>
    <row r="1315" spans="1:19" hidden="1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27">
        <v>1.1499999999999999</v>
      </c>
      <c r="L1315" t="s">
        <v>131</v>
      </c>
      <c r="M1315" t="s">
        <v>132</v>
      </c>
      <c r="N1315" t="s">
        <v>133</v>
      </c>
      <c r="O1315" s="24">
        <f t="shared" si="122"/>
        <v>4</v>
      </c>
      <c r="P1315" s="25" t="str">
        <f t="shared" si="123"/>
        <v>1,</v>
      </c>
      <c r="Q1315" s="25" t="str">
        <f t="shared" si="124"/>
        <v>15</v>
      </c>
      <c r="R1315" s="26">
        <f t="shared" si="125"/>
        <v>75</v>
      </c>
      <c r="S1315" s="26">
        <f t="shared" si="126"/>
        <v>1.25</v>
      </c>
    </row>
    <row r="1316" spans="1:19" hidden="1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27">
        <v>8.3000000000000007</v>
      </c>
      <c r="L1316" t="s">
        <v>142</v>
      </c>
      <c r="M1316" t="s">
        <v>143</v>
      </c>
      <c r="N1316" t="s">
        <v>133</v>
      </c>
      <c r="O1316" s="24">
        <f t="shared" si="122"/>
        <v>3</v>
      </c>
      <c r="P1316" s="25" t="str">
        <f t="shared" si="123"/>
        <v>8,</v>
      </c>
      <c r="Q1316" s="25" t="str">
        <f t="shared" si="124"/>
        <v>3</v>
      </c>
      <c r="R1316" s="26">
        <f t="shared" si="125"/>
        <v>483</v>
      </c>
      <c r="S1316" s="26">
        <f t="shared" si="126"/>
        <v>8.0500000000000007</v>
      </c>
    </row>
    <row r="1317" spans="1:19" hidden="1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27">
        <v>0.4</v>
      </c>
      <c r="L1317" t="s">
        <v>31</v>
      </c>
      <c r="M1317" t="s">
        <v>32</v>
      </c>
      <c r="N1317" t="s">
        <v>33</v>
      </c>
      <c r="O1317" s="24">
        <f t="shared" si="122"/>
        <v>3</v>
      </c>
      <c r="P1317" s="25" t="str">
        <f t="shared" si="123"/>
        <v>0,</v>
      </c>
      <c r="Q1317" s="25" t="str">
        <f t="shared" si="124"/>
        <v>4</v>
      </c>
      <c r="R1317" s="26">
        <f t="shared" si="125"/>
        <v>4</v>
      </c>
      <c r="S1317" s="26">
        <f t="shared" si="126"/>
        <v>6.6666666666666666E-2</v>
      </c>
    </row>
    <row r="1318" spans="1:19" hidden="1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27">
        <v>15.25</v>
      </c>
      <c r="L1318" t="s">
        <v>144</v>
      </c>
      <c r="M1318" t="s">
        <v>145</v>
      </c>
      <c r="N1318" t="s">
        <v>146</v>
      </c>
      <c r="O1318" s="24">
        <f t="shared" si="122"/>
        <v>5</v>
      </c>
      <c r="P1318" s="25" t="str">
        <f t="shared" si="123"/>
        <v>15</v>
      </c>
      <c r="Q1318" s="25" t="str">
        <f t="shared" si="124"/>
        <v>,25</v>
      </c>
      <c r="R1318" s="26">
        <f t="shared" si="125"/>
        <v>900.25</v>
      </c>
      <c r="S1318" s="26">
        <f t="shared" si="126"/>
        <v>15.004166666666666</v>
      </c>
    </row>
    <row r="1319" spans="1:19" hidden="1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27">
        <v>13.3</v>
      </c>
      <c r="L1319" t="s">
        <v>147</v>
      </c>
      <c r="M1319" t="s">
        <v>148</v>
      </c>
      <c r="N1319" t="s">
        <v>149</v>
      </c>
      <c r="O1319" s="24">
        <f t="shared" si="122"/>
        <v>4</v>
      </c>
      <c r="P1319" s="25" t="str">
        <f t="shared" si="123"/>
        <v>13</v>
      </c>
      <c r="Q1319" s="25" t="str">
        <f t="shared" si="124"/>
        <v>,3</v>
      </c>
      <c r="R1319" s="26">
        <f t="shared" si="125"/>
        <v>780.3</v>
      </c>
      <c r="S1319" s="26">
        <f t="shared" si="126"/>
        <v>13.004999999999999</v>
      </c>
    </row>
    <row r="1320" spans="1:19" hidden="1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27">
        <v>1.35</v>
      </c>
      <c r="L1320" t="s">
        <v>215</v>
      </c>
      <c r="M1320" t="s">
        <v>216</v>
      </c>
      <c r="N1320" t="s">
        <v>149</v>
      </c>
      <c r="O1320" s="24">
        <f t="shared" si="122"/>
        <v>4</v>
      </c>
      <c r="P1320" s="25" t="str">
        <f t="shared" si="123"/>
        <v>1,</v>
      </c>
      <c r="Q1320" s="25" t="str">
        <f t="shared" si="124"/>
        <v>35</v>
      </c>
      <c r="R1320" s="26">
        <f t="shared" si="125"/>
        <v>95</v>
      </c>
      <c r="S1320" s="26">
        <f t="shared" si="126"/>
        <v>1.5833333333333333</v>
      </c>
    </row>
    <row r="1321" spans="1:19" hidden="1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27">
        <v>2.15</v>
      </c>
      <c r="L1321" t="s">
        <v>221</v>
      </c>
      <c r="M1321" t="s">
        <v>222</v>
      </c>
      <c r="N1321" t="s">
        <v>223</v>
      </c>
      <c r="O1321" s="24">
        <f t="shared" si="122"/>
        <v>4</v>
      </c>
      <c r="P1321" s="25" t="str">
        <f t="shared" si="123"/>
        <v>2,</v>
      </c>
      <c r="Q1321" s="25" t="str">
        <f t="shared" si="124"/>
        <v>15</v>
      </c>
      <c r="R1321" s="26">
        <f t="shared" si="125"/>
        <v>135</v>
      </c>
      <c r="S1321" s="26">
        <f t="shared" si="126"/>
        <v>2.25</v>
      </c>
    </row>
    <row r="1322" spans="1:19" hidden="1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27">
        <v>5.5</v>
      </c>
      <c r="L1322" t="s">
        <v>137</v>
      </c>
      <c r="M1322" t="s">
        <v>138</v>
      </c>
      <c r="N1322" t="s">
        <v>139</v>
      </c>
      <c r="O1322" s="24">
        <f t="shared" si="122"/>
        <v>3</v>
      </c>
      <c r="P1322" s="25" t="str">
        <f t="shared" si="123"/>
        <v>5,</v>
      </c>
      <c r="Q1322" s="25" t="str">
        <f t="shared" si="124"/>
        <v>5</v>
      </c>
      <c r="R1322" s="26">
        <f t="shared" si="125"/>
        <v>305</v>
      </c>
      <c r="S1322" s="26">
        <f t="shared" si="126"/>
        <v>5.083333333333333</v>
      </c>
    </row>
    <row r="1323" spans="1:19" hidden="1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27">
        <v>1.1499999999999999</v>
      </c>
      <c r="L1323" t="s">
        <v>162</v>
      </c>
      <c r="M1323" t="s">
        <v>163</v>
      </c>
      <c r="N1323" t="s">
        <v>139</v>
      </c>
      <c r="O1323" s="24">
        <f t="shared" si="122"/>
        <v>4</v>
      </c>
      <c r="P1323" s="25" t="str">
        <f t="shared" si="123"/>
        <v>1,</v>
      </c>
      <c r="Q1323" s="25" t="str">
        <f t="shared" si="124"/>
        <v>15</v>
      </c>
      <c r="R1323" s="26">
        <f t="shared" si="125"/>
        <v>75</v>
      </c>
      <c r="S1323" s="26">
        <f t="shared" si="126"/>
        <v>1.25</v>
      </c>
    </row>
    <row r="1324" spans="1:19" hidden="1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27">
        <v>51.45</v>
      </c>
      <c r="L1324" t="s">
        <v>49</v>
      </c>
      <c r="M1324" t="s">
        <v>50</v>
      </c>
      <c r="N1324" t="s">
        <v>51</v>
      </c>
      <c r="O1324" s="24">
        <f t="shared" si="122"/>
        <v>5</v>
      </c>
      <c r="P1324" s="25" t="str">
        <f t="shared" si="123"/>
        <v>51</v>
      </c>
      <c r="Q1324" s="25" t="str">
        <f t="shared" si="124"/>
        <v>,45</v>
      </c>
      <c r="R1324" s="26">
        <f t="shared" si="125"/>
        <v>3060.45</v>
      </c>
      <c r="S1324" s="26">
        <f t="shared" si="126"/>
        <v>51.0075</v>
      </c>
    </row>
    <row r="1325" spans="1:19" hidden="1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27">
        <v>1.45</v>
      </c>
      <c r="L1325" t="s">
        <v>42</v>
      </c>
      <c r="M1325" t="s">
        <v>43</v>
      </c>
      <c r="N1325" t="s">
        <v>44</v>
      </c>
      <c r="O1325" s="24">
        <f t="shared" si="122"/>
        <v>4</v>
      </c>
      <c r="P1325" s="25" t="str">
        <f t="shared" si="123"/>
        <v>1,</v>
      </c>
      <c r="Q1325" s="25" t="str">
        <f t="shared" si="124"/>
        <v>45</v>
      </c>
      <c r="R1325" s="26">
        <f t="shared" si="125"/>
        <v>105</v>
      </c>
      <c r="S1325" s="26">
        <f t="shared" si="126"/>
        <v>1.75</v>
      </c>
    </row>
    <row r="1326" spans="1:19" hidden="1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27">
        <v>1.25</v>
      </c>
      <c r="L1326" t="s">
        <v>19</v>
      </c>
      <c r="M1326" t="s">
        <v>20</v>
      </c>
      <c r="N1326" t="s">
        <v>21</v>
      </c>
      <c r="O1326" s="24">
        <f t="shared" si="122"/>
        <v>4</v>
      </c>
      <c r="P1326" s="25" t="str">
        <f t="shared" si="123"/>
        <v>1,</v>
      </c>
      <c r="Q1326" s="25" t="str">
        <f t="shared" si="124"/>
        <v>25</v>
      </c>
      <c r="R1326" s="26">
        <f t="shared" si="125"/>
        <v>85</v>
      </c>
      <c r="S1326" s="26">
        <f t="shared" si="126"/>
        <v>1.4166666666666667</v>
      </c>
    </row>
    <row r="1327" spans="1:19" hidden="1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27">
        <v>3.05</v>
      </c>
      <c r="L1327" t="s">
        <v>128</v>
      </c>
      <c r="M1327" t="s">
        <v>129</v>
      </c>
      <c r="N1327" t="s">
        <v>130</v>
      </c>
      <c r="O1327" s="24">
        <f t="shared" si="122"/>
        <v>4</v>
      </c>
      <c r="P1327" s="25" t="str">
        <f t="shared" si="123"/>
        <v>3,</v>
      </c>
      <c r="Q1327" s="25" t="str">
        <f t="shared" si="124"/>
        <v>05</v>
      </c>
      <c r="R1327" s="26">
        <f t="shared" si="125"/>
        <v>185</v>
      </c>
      <c r="S1327" s="26">
        <f t="shared" si="126"/>
        <v>3.0833333333333335</v>
      </c>
    </row>
    <row r="1328" spans="1:19" hidden="1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27">
        <v>10.45</v>
      </c>
      <c r="L1328" t="s">
        <v>25</v>
      </c>
      <c r="M1328" t="s">
        <v>26</v>
      </c>
      <c r="N1328" t="s">
        <v>27</v>
      </c>
      <c r="O1328" s="24">
        <f t="shared" si="122"/>
        <v>5</v>
      </c>
      <c r="P1328" s="25" t="str">
        <f t="shared" si="123"/>
        <v>10</v>
      </c>
      <c r="Q1328" s="25" t="str">
        <f t="shared" si="124"/>
        <v>,45</v>
      </c>
      <c r="R1328" s="26">
        <f t="shared" si="125"/>
        <v>600.45000000000005</v>
      </c>
      <c r="S1328" s="26">
        <f t="shared" si="126"/>
        <v>10.0075</v>
      </c>
    </row>
    <row r="1329" spans="1:19" hidden="1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27">
        <v>1.1000000000000001</v>
      </c>
      <c r="L1329" t="s">
        <v>116</v>
      </c>
      <c r="M1329" t="s">
        <v>117</v>
      </c>
      <c r="N1329" t="s">
        <v>118</v>
      </c>
      <c r="O1329" s="24">
        <f t="shared" si="122"/>
        <v>3</v>
      </c>
      <c r="P1329" s="25" t="str">
        <f t="shared" si="123"/>
        <v>1,</v>
      </c>
      <c r="Q1329" s="25" t="str">
        <f t="shared" si="124"/>
        <v>1</v>
      </c>
      <c r="R1329" s="26">
        <f t="shared" si="125"/>
        <v>61</v>
      </c>
      <c r="S1329" s="26">
        <f t="shared" si="126"/>
        <v>1.0166666666666666</v>
      </c>
    </row>
    <row r="1330" spans="1:19" hidden="1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27">
        <v>3.05</v>
      </c>
      <c r="L1330" t="s">
        <v>45</v>
      </c>
      <c r="M1330" t="s">
        <v>46</v>
      </c>
      <c r="N1330" t="s">
        <v>41</v>
      </c>
      <c r="O1330" s="24">
        <f t="shared" si="122"/>
        <v>4</v>
      </c>
      <c r="P1330" s="25" t="str">
        <f t="shared" si="123"/>
        <v>3,</v>
      </c>
      <c r="Q1330" s="25" t="str">
        <f t="shared" si="124"/>
        <v>05</v>
      </c>
      <c r="R1330" s="26">
        <f t="shared" si="125"/>
        <v>185</v>
      </c>
      <c r="S1330" s="26">
        <f t="shared" si="126"/>
        <v>3.0833333333333335</v>
      </c>
    </row>
    <row r="1331" spans="1:19" hidden="1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27">
        <v>1.05</v>
      </c>
      <c r="L1331" t="s">
        <v>178</v>
      </c>
      <c r="M1331" t="s">
        <v>179</v>
      </c>
      <c r="N1331" t="s">
        <v>180</v>
      </c>
      <c r="O1331" s="24">
        <f t="shared" si="122"/>
        <v>4</v>
      </c>
      <c r="P1331" s="25" t="str">
        <f t="shared" si="123"/>
        <v>1,</v>
      </c>
      <c r="Q1331" s="25" t="str">
        <f t="shared" si="124"/>
        <v>05</v>
      </c>
      <c r="R1331" s="26">
        <f t="shared" si="125"/>
        <v>65</v>
      </c>
      <c r="S1331" s="26">
        <f t="shared" si="126"/>
        <v>1.0833333333333333</v>
      </c>
    </row>
    <row r="1332" spans="1:19" hidden="1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27">
        <v>14.6</v>
      </c>
      <c r="L1332" t="s">
        <v>131</v>
      </c>
      <c r="M1332" t="s">
        <v>132</v>
      </c>
      <c r="N1332" t="s">
        <v>133</v>
      </c>
      <c r="O1332" s="24">
        <f t="shared" si="122"/>
        <v>4</v>
      </c>
      <c r="P1332" s="25" t="str">
        <f t="shared" si="123"/>
        <v>14</v>
      </c>
      <c r="Q1332" s="25" t="str">
        <f t="shared" si="124"/>
        <v>,6</v>
      </c>
      <c r="R1332" s="26">
        <f t="shared" si="125"/>
        <v>840.6</v>
      </c>
      <c r="S1332" s="26">
        <f t="shared" si="126"/>
        <v>14.01</v>
      </c>
    </row>
    <row r="1333" spans="1:19" hidden="1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27">
        <v>10</v>
      </c>
      <c r="L1333" t="s">
        <v>142</v>
      </c>
      <c r="M1333" t="s">
        <v>143</v>
      </c>
      <c r="N1333" t="s">
        <v>133</v>
      </c>
      <c r="O1333" s="24">
        <f t="shared" si="122"/>
        <v>2</v>
      </c>
      <c r="P1333" s="25" t="str">
        <f t="shared" si="123"/>
        <v>10</v>
      </c>
      <c r="Q1333" s="25">
        <f t="shared" si="124"/>
        <v>0</v>
      </c>
      <c r="R1333" s="26">
        <f t="shared" si="125"/>
        <v>600</v>
      </c>
      <c r="S1333" s="26">
        <f t="shared" si="126"/>
        <v>10</v>
      </c>
    </row>
    <row r="1334" spans="1:19" hidden="1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27">
        <v>1.2</v>
      </c>
      <c r="L1334" t="s">
        <v>31</v>
      </c>
      <c r="M1334" t="s">
        <v>32</v>
      </c>
      <c r="N1334" t="s">
        <v>33</v>
      </c>
      <c r="O1334" s="24">
        <f t="shared" si="122"/>
        <v>3</v>
      </c>
      <c r="P1334" s="25" t="str">
        <f t="shared" si="123"/>
        <v>1,</v>
      </c>
      <c r="Q1334" s="25" t="str">
        <f t="shared" si="124"/>
        <v>2</v>
      </c>
      <c r="R1334" s="26">
        <f t="shared" si="125"/>
        <v>62</v>
      </c>
      <c r="S1334" s="26">
        <f t="shared" si="126"/>
        <v>1.0333333333333334</v>
      </c>
    </row>
    <row r="1335" spans="1:19" hidden="1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27">
        <v>9.1999999999999993</v>
      </c>
      <c r="L1335" t="s">
        <v>144</v>
      </c>
      <c r="M1335" t="s">
        <v>145</v>
      </c>
      <c r="N1335" t="s">
        <v>146</v>
      </c>
      <c r="O1335" s="24">
        <f t="shared" si="122"/>
        <v>3</v>
      </c>
      <c r="P1335" s="25" t="str">
        <f t="shared" si="123"/>
        <v>9,</v>
      </c>
      <c r="Q1335" s="25" t="str">
        <f t="shared" si="124"/>
        <v>2</v>
      </c>
      <c r="R1335" s="26">
        <f t="shared" si="125"/>
        <v>542</v>
      </c>
      <c r="S1335" s="26">
        <f t="shared" si="126"/>
        <v>9.0333333333333332</v>
      </c>
    </row>
    <row r="1336" spans="1:19" hidden="1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27">
        <v>3.55</v>
      </c>
      <c r="L1336" t="s">
        <v>192</v>
      </c>
      <c r="M1336" t="s">
        <v>193</v>
      </c>
      <c r="N1336" t="s">
        <v>146</v>
      </c>
      <c r="O1336" s="24">
        <f t="shared" si="122"/>
        <v>4</v>
      </c>
      <c r="P1336" s="25" t="str">
        <f t="shared" si="123"/>
        <v>3,</v>
      </c>
      <c r="Q1336" s="25" t="str">
        <f t="shared" si="124"/>
        <v>55</v>
      </c>
      <c r="R1336" s="26">
        <f t="shared" si="125"/>
        <v>235</v>
      </c>
      <c r="S1336" s="26">
        <f t="shared" si="126"/>
        <v>3.9166666666666665</v>
      </c>
    </row>
    <row r="1337" spans="1:19" hidden="1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27">
        <v>21</v>
      </c>
      <c r="L1337" t="s">
        <v>147</v>
      </c>
      <c r="M1337" t="s">
        <v>148</v>
      </c>
      <c r="N1337" t="s">
        <v>149</v>
      </c>
      <c r="O1337" s="24">
        <f t="shared" si="122"/>
        <v>2</v>
      </c>
      <c r="P1337" s="25" t="str">
        <f t="shared" si="123"/>
        <v>21</v>
      </c>
      <c r="Q1337" s="25">
        <f t="shared" si="124"/>
        <v>0</v>
      </c>
      <c r="R1337" s="26">
        <f t="shared" si="125"/>
        <v>1260</v>
      </c>
      <c r="S1337" s="26">
        <f t="shared" si="126"/>
        <v>21</v>
      </c>
    </row>
    <row r="1338" spans="1:19" hidden="1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27">
        <v>2</v>
      </c>
      <c r="L1338" t="s">
        <v>194</v>
      </c>
      <c r="M1338" t="s">
        <v>195</v>
      </c>
      <c r="N1338" t="s">
        <v>169</v>
      </c>
      <c r="O1338" s="24">
        <f t="shared" si="122"/>
        <v>1</v>
      </c>
      <c r="P1338" s="25" t="str">
        <f t="shared" si="123"/>
        <v>2</v>
      </c>
      <c r="Q1338" s="25">
        <f t="shared" si="124"/>
        <v>0</v>
      </c>
      <c r="R1338" s="26">
        <f t="shared" si="125"/>
        <v>120</v>
      </c>
      <c r="S1338" s="26">
        <f t="shared" si="126"/>
        <v>2</v>
      </c>
    </row>
    <row r="1339" spans="1:19" hidden="1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27">
        <v>2.4</v>
      </c>
      <c r="L1339" t="s">
        <v>221</v>
      </c>
      <c r="M1339" t="s">
        <v>222</v>
      </c>
      <c r="N1339" t="s">
        <v>223</v>
      </c>
      <c r="O1339" s="24">
        <f t="shared" si="122"/>
        <v>3</v>
      </c>
      <c r="P1339" s="25" t="str">
        <f t="shared" si="123"/>
        <v>2,</v>
      </c>
      <c r="Q1339" s="25" t="str">
        <f t="shared" si="124"/>
        <v>4</v>
      </c>
      <c r="R1339" s="26">
        <f t="shared" si="125"/>
        <v>124</v>
      </c>
      <c r="S1339" s="26">
        <f t="shared" si="126"/>
        <v>2.0666666666666669</v>
      </c>
    </row>
    <row r="1340" spans="1:19" hidden="1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27">
        <v>1.4</v>
      </c>
      <c r="L1340" t="s">
        <v>134</v>
      </c>
      <c r="M1340" t="s">
        <v>135</v>
      </c>
      <c r="N1340" t="s">
        <v>136</v>
      </c>
      <c r="O1340" s="24">
        <f t="shared" si="122"/>
        <v>3</v>
      </c>
      <c r="P1340" s="25" t="str">
        <f t="shared" si="123"/>
        <v>1,</v>
      </c>
      <c r="Q1340" s="25" t="str">
        <f t="shared" si="124"/>
        <v>4</v>
      </c>
      <c r="R1340" s="26">
        <f t="shared" si="125"/>
        <v>64</v>
      </c>
      <c r="S1340" s="26">
        <f t="shared" si="126"/>
        <v>1.0666666666666667</v>
      </c>
    </row>
    <row r="1341" spans="1:19" hidden="1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27">
        <v>9.5500000000000007</v>
      </c>
      <c r="L1341" t="s">
        <v>137</v>
      </c>
      <c r="M1341" t="s">
        <v>138</v>
      </c>
      <c r="N1341" t="s">
        <v>139</v>
      </c>
      <c r="O1341" s="24">
        <f t="shared" si="122"/>
        <v>4</v>
      </c>
      <c r="P1341" s="25" t="str">
        <f t="shared" si="123"/>
        <v>9,</v>
      </c>
      <c r="Q1341" s="25" t="str">
        <f t="shared" si="124"/>
        <v>55</v>
      </c>
      <c r="R1341" s="26">
        <f t="shared" si="125"/>
        <v>595</v>
      </c>
      <c r="S1341" s="26">
        <f t="shared" si="126"/>
        <v>9.9166666666666661</v>
      </c>
    </row>
    <row r="1342" spans="1:19" hidden="1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27">
        <v>32.15</v>
      </c>
      <c r="L1342" t="s">
        <v>49</v>
      </c>
      <c r="M1342" t="s">
        <v>50</v>
      </c>
      <c r="N1342" t="s">
        <v>51</v>
      </c>
      <c r="O1342" s="24">
        <f t="shared" si="122"/>
        <v>5</v>
      </c>
      <c r="P1342" s="25" t="str">
        <f t="shared" si="123"/>
        <v>32</v>
      </c>
      <c r="Q1342" s="25" t="str">
        <f t="shared" si="124"/>
        <v>,15</v>
      </c>
      <c r="R1342" s="26">
        <f t="shared" si="125"/>
        <v>1920.15</v>
      </c>
      <c r="S1342" s="26">
        <f t="shared" si="126"/>
        <v>32.002500000000005</v>
      </c>
    </row>
    <row r="1343" spans="1:19" hidden="1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27">
        <v>1.2</v>
      </c>
      <c r="L1343" t="s">
        <v>128</v>
      </c>
      <c r="M1343" t="s">
        <v>129</v>
      </c>
      <c r="N1343" t="s">
        <v>130</v>
      </c>
      <c r="O1343" s="24">
        <f t="shared" si="122"/>
        <v>3</v>
      </c>
      <c r="P1343" s="25" t="str">
        <f t="shared" si="123"/>
        <v>1,</v>
      </c>
      <c r="Q1343" s="25" t="str">
        <f t="shared" si="124"/>
        <v>2</v>
      </c>
      <c r="R1343" s="26">
        <f t="shared" si="125"/>
        <v>62</v>
      </c>
      <c r="S1343" s="26">
        <f t="shared" si="126"/>
        <v>1.0333333333333334</v>
      </c>
    </row>
    <row r="1344" spans="1:19" hidden="1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27">
        <v>8</v>
      </c>
      <c r="L1344" t="s">
        <v>190</v>
      </c>
      <c r="M1344" t="s">
        <v>191</v>
      </c>
      <c r="N1344" t="s">
        <v>186</v>
      </c>
      <c r="O1344" s="24">
        <f t="shared" si="122"/>
        <v>1</v>
      </c>
      <c r="P1344" s="25" t="str">
        <f t="shared" si="123"/>
        <v>8</v>
      </c>
      <c r="Q1344" s="25">
        <f t="shared" si="124"/>
        <v>0</v>
      </c>
      <c r="R1344" s="26">
        <f t="shared" si="125"/>
        <v>480</v>
      </c>
      <c r="S1344" s="26">
        <f t="shared" si="126"/>
        <v>8</v>
      </c>
    </row>
    <row r="1345" spans="1:19" hidden="1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27">
        <v>0.35</v>
      </c>
      <c r="L1345" t="s">
        <v>25</v>
      </c>
      <c r="M1345" t="s">
        <v>26</v>
      </c>
      <c r="N1345" t="s">
        <v>27</v>
      </c>
      <c r="O1345" s="24">
        <f t="shared" si="122"/>
        <v>4</v>
      </c>
      <c r="P1345" s="25" t="str">
        <f t="shared" si="123"/>
        <v>0,</v>
      </c>
      <c r="Q1345" s="25" t="str">
        <f t="shared" si="124"/>
        <v>35</v>
      </c>
      <c r="R1345" s="26">
        <f t="shared" si="125"/>
        <v>35</v>
      </c>
      <c r="S1345" s="26">
        <f t="shared" si="126"/>
        <v>0.58333333333333337</v>
      </c>
    </row>
    <row r="1346" spans="1:19" hidden="1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si="121"/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27">
        <v>2.25</v>
      </c>
      <c r="L1346" t="s">
        <v>116</v>
      </c>
      <c r="M1346" t="s">
        <v>117</v>
      </c>
      <c r="N1346" t="s">
        <v>118</v>
      </c>
      <c r="O1346" s="24">
        <f t="shared" si="122"/>
        <v>4</v>
      </c>
      <c r="P1346" s="25" t="str">
        <f t="shared" si="123"/>
        <v>2,</v>
      </c>
      <c r="Q1346" s="25" t="str">
        <f t="shared" si="124"/>
        <v>25</v>
      </c>
      <c r="R1346" s="26">
        <f t="shared" si="125"/>
        <v>145</v>
      </c>
      <c r="S1346" s="26">
        <f t="shared" si="126"/>
        <v>2.4166666666666665</v>
      </c>
    </row>
    <row r="1347" spans="1:19" hidden="1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ref="E1347:E1410" si="127">TEXT(C1347,"mmmm")</f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27">
        <v>1.4</v>
      </c>
      <c r="L1347" t="s">
        <v>85</v>
      </c>
      <c r="M1347" t="s">
        <v>86</v>
      </c>
      <c r="N1347" t="s">
        <v>27</v>
      </c>
      <c r="O1347" s="24">
        <f t="shared" ref="O1347:O1410" si="128">LEN($K1347)</f>
        <v>3</v>
      </c>
      <c r="P1347" s="25" t="str">
        <f t="shared" ref="P1347:P1410" si="129">IF(O1347="1",$K1347,IF(O1347=2,LEFT($K1347,2),LEFT($K1347,2)))</f>
        <v>1,</v>
      </c>
      <c r="Q1347" s="25" t="str">
        <f t="shared" ref="Q1347:Q1410" si="130">IF(O1347&lt;=2,0,MID($K1347,3,3))</f>
        <v>4</v>
      </c>
      <c r="R1347" s="26">
        <f t="shared" ref="R1347:R1410" si="131">+(P1347*60)+Q1347</f>
        <v>64</v>
      </c>
      <c r="S1347" s="26">
        <f t="shared" ref="S1347:S1410" si="132">+R1347/60</f>
        <v>1.0666666666666667</v>
      </c>
    </row>
    <row r="1348" spans="1:19" hidden="1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27">
        <v>0.35</v>
      </c>
      <c r="L1348" t="s">
        <v>45</v>
      </c>
      <c r="M1348" t="s">
        <v>46</v>
      </c>
      <c r="N1348" t="s">
        <v>41</v>
      </c>
      <c r="O1348" s="24">
        <f t="shared" si="128"/>
        <v>4</v>
      </c>
      <c r="P1348" s="25" t="str">
        <f t="shared" si="129"/>
        <v>0,</v>
      </c>
      <c r="Q1348" s="25" t="str">
        <f t="shared" si="130"/>
        <v>35</v>
      </c>
      <c r="R1348" s="26">
        <f t="shared" si="131"/>
        <v>35</v>
      </c>
      <c r="S1348" s="26">
        <f t="shared" si="132"/>
        <v>0.58333333333333337</v>
      </c>
    </row>
    <row r="1349" spans="1:19" hidden="1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27">
        <v>4.05</v>
      </c>
      <c r="L1349" t="s">
        <v>119</v>
      </c>
      <c r="M1349" t="s">
        <v>120</v>
      </c>
      <c r="N1349" t="s">
        <v>36</v>
      </c>
      <c r="O1349" s="24">
        <f t="shared" si="128"/>
        <v>4</v>
      </c>
      <c r="P1349" s="25" t="str">
        <f t="shared" si="129"/>
        <v>4,</v>
      </c>
      <c r="Q1349" s="25" t="str">
        <f t="shared" si="130"/>
        <v>05</v>
      </c>
      <c r="R1349" s="26">
        <f t="shared" si="131"/>
        <v>245</v>
      </c>
      <c r="S1349" s="26">
        <f t="shared" si="132"/>
        <v>4.083333333333333</v>
      </c>
    </row>
    <row r="1350" spans="1:19" hidden="1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27">
        <v>1.2</v>
      </c>
      <c r="L1350" t="s">
        <v>131</v>
      </c>
      <c r="M1350" t="s">
        <v>132</v>
      </c>
      <c r="N1350" t="s">
        <v>133</v>
      </c>
      <c r="O1350" s="24">
        <f t="shared" si="128"/>
        <v>3</v>
      </c>
      <c r="P1350" s="25" t="str">
        <f t="shared" si="129"/>
        <v>1,</v>
      </c>
      <c r="Q1350" s="25" t="str">
        <f t="shared" si="130"/>
        <v>2</v>
      </c>
      <c r="R1350" s="26">
        <f t="shared" si="131"/>
        <v>62</v>
      </c>
      <c r="S1350" s="26">
        <f t="shared" si="132"/>
        <v>1.0333333333333334</v>
      </c>
    </row>
    <row r="1351" spans="1:19" hidden="1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27">
        <v>1.05</v>
      </c>
      <c r="L1351" t="s">
        <v>142</v>
      </c>
      <c r="M1351" t="s">
        <v>143</v>
      </c>
      <c r="N1351" t="s">
        <v>133</v>
      </c>
      <c r="O1351" s="24">
        <f t="shared" si="128"/>
        <v>4</v>
      </c>
      <c r="P1351" s="25" t="str">
        <f t="shared" si="129"/>
        <v>1,</v>
      </c>
      <c r="Q1351" s="25" t="str">
        <f t="shared" si="130"/>
        <v>05</v>
      </c>
      <c r="R1351" s="26">
        <f t="shared" si="131"/>
        <v>65</v>
      </c>
      <c r="S1351" s="26">
        <f t="shared" si="132"/>
        <v>1.0833333333333333</v>
      </c>
    </row>
    <row r="1352" spans="1:19" hidden="1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27">
        <v>1.4</v>
      </c>
      <c r="L1352" t="s">
        <v>31</v>
      </c>
      <c r="M1352" t="s">
        <v>32</v>
      </c>
      <c r="N1352" t="s">
        <v>33</v>
      </c>
      <c r="O1352" s="24">
        <f t="shared" si="128"/>
        <v>3</v>
      </c>
      <c r="P1352" s="25" t="str">
        <f t="shared" si="129"/>
        <v>1,</v>
      </c>
      <c r="Q1352" s="25" t="str">
        <f t="shared" si="130"/>
        <v>4</v>
      </c>
      <c r="R1352" s="26">
        <f t="shared" si="131"/>
        <v>64</v>
      </c>
      <c r="S1352" s="26">
        <f t="shared" si="132"/>
        <v>1.0666666666666667</v>
      </c>
    </row>
    <row r="1353" spans="1:19" hidden="1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27">
        <v>12.35</v>
      </c>
      <c r="L1353" t="s">
        <v>144</v>
      </c>
      <c r="M1353" t="s">
        <v>145</v>
      </c>
      <c r="N1353" t="s">
        <v>146</v>
      </c>
      <c r="O1353" s="24">
        <f t="shared" si="128"/>
        <v>5</v>
      </c>
      <c r="P1353" s="25" t="str">
        <f t="shared" si="129"/>
        <v>12</v>
      </c>
      <c r="Q1353" s="25" t="str">
        <f t="shared" si="130"/>
        <v>,35</v>
      </c>
      <c r="R1353" s="26">
        <f t="shared" si="131"/>
        <v>720.35</v>
      </c>
      <c r="S1353" s="26">
        <f t="shared" si="132"/>
        <v>12.005833333333333</v>
      </c>
    </row>
    <row r="1354" spans="1:19" hidden="1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27">
        <v>9.35</v>
      </c>
      <c r="L1354" t="s">
        <v>147</v>
      </c>
      <c r="M1354" t="s">
        <v>148</v>
      </c>
      <c r="N1354" t="s">
        <v>149</v>
      </c>
      <c r="O1354" s="24">
        <f t="shared" si="128"/>
        <v>4</v>
      </c>
      <c r="P1354" s="25" t="str">
        <f t="shared" si="129"/>
        <v>9,</v>
      </c>
      <c r="Q1354" s="25" t="str">
        <f t="shared" si="130"/>
        <v>35</v>
      </c>
      <c r="R1354" s="26">
        <f t="shared" si="131"/>
        <v>575</v>
      </c>
      <c r="S1354" s="26">
        <f t="shared" si="132"/>
        <v>9.5833333333333339</v>
      </c>
    </row>
    <row r="1355" spans="1:19" hidden="1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27">
        <v>4.25</v>
      </c>
      <c r="L1355" t="s">
        <v>215</v>
      </c>
      <c r="M1355" t="s">
        <v>216</v>
      </c>
      <c r="N1355" t="s">
        <v>149</v>
      </c>
      <c r="O1355" s="24">
        <f t="shared" si="128"/>
        <v>4</v>
      </c>
      <c r="P1355" s="25" t="str">
        <f t="shared" si="129"/>
        <v>4,</v>
      </c>
      <c r="Q1355" s="25" t="str">
        <f t="shared" si="130"/>
        <v>25</v>
      </c>
      <c r="R1355" s="26">
        <f t="shared" si="131"/>
        <v>265</v>
      </c>
      <c r="S1355" s="26">
        <f t="shared" si="132"/>
        <v>4.416666666666667</v>
      </c>
    </row>
    <row r="1356" spans="1:19" hidden="1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27">
        <v>0.5</v>
      </c>
      <c r="L1356" t="s">
        <v>221</v>
      </c>
      <c r="M1356" t="s">
        <v>222</v>
      </c>
      <c r="N1356" t="s">
        <v>223</v>
      </c>
      <c r="O1356" s="24">
        <f t="shared" si="128"/>
        <v>3</v>
      </c>
      <c r="P1356" s="25" t="str">
        <f t="shared" si="129"/>
        <v>0,</v>
      </c>
      <c r="Q1356" s="25" t="str">
        <f t="shared" si="130"/>
        <v>5</v>
      </c>
      <c r="R1356" s="26">
        <f t="shared" si="131"/>
        <v>5</v>
      </c>
      <c r="S1356" s="26">
        <f t="shared" si="132"/>
        <v>8.3333333333333329E-2</v>
      </c>
    </row>
    <row r="1357" spans="1:19" hidden="1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27">
        <v>6.05</v>
      </c>
      <c r="L1357" t="s">
        <v>137</v>
      </c>
      <c r="M1357" t="s">
        <v>138</v>
      </c>
      <c r="N1357" t="s">
        <v>139</v>
      </c>
      <c r="O1357" s="24">
        <f t="shared" si="128"/>
        <v>4</v>
      </c>
      <c r="P1357" s="25" t="str">
        <f t="shared" si="129"/>
        <v>6,</v>
      </c>
      <c r="Q1357" s="25" t="str">
        <f t="shared" si="130"/>
        <v>05</v>
      </c>
      <c r="R1357" s="26">
        <f t="shared" si="131"/>
        <v>365</v>
      </c>
      <c r="S1357" s="26">
        <f t="shared" si="132"/>
        <v>6.083333333333333</v>
      </c>
    </row>
    <row r="1358" spans="1:19" hidden="1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27">
        <v>2.2000000000000002</v>
      </c>
      <c r="L1358" t="s">
        <v>162</v>
      </c>
      <c r="M1358" t="s">
        <v>163</v>
      </c>
      <c r="N1358" t="s">
        <v>139</v>
      </c>
      <c r="O1358" s="24">
        <f t="shared" si="128"/>
        <v>3</v>
      </c>
      <c r="P1358" s="25" t="str">
        <f t="shared" si="129"/>
        <v>2,</v>
      </c>
      <c r="Q1358" s="25" t="str">
        <f t="shared" si="130"/>
        <v>2</v>
      </c>
      <c r="R1358" s="26">
        <f t="shared" si="131"/>
        <v>122</v>
      </c>
      <c r="S1358" s="26">
        <f t="shared" si="132"/>
        <v>2.0333333333333332</v>
      </c>
    </row>
    <row r="1359" spans="1:19" hidden="1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27">
        <v>57.07</v>
      </c>
      <c r="L1359" t="s">
        <v>49</v>
      </c>
      <c r="M1359" t="s">
        <v>50</v>
      </c>
      <c r="N1359" t="s">
        <v>51</v>
      </c>
      <c r="O1359" s="24">
        <f t="shared" si="128"/>
        <v>5</v>
      </c>
      <c r="P1359" s="25" t="str">
        <f t="shared" si="129"/>
        <v>57</v>
      </c>
      <c r="Q1359" s="25" t="str">
        <f t="shared" si="130"/>
        <v>,07</v>
      </c>
      <c r="R1359" s="26">
        <f t="shared" si="131"/>
        <v>3420.07</v>
      </c>
      <c r="S1359" s="26">
        <f t="shared" si="132"/>
        <v>57.00116666666667</v>
      </c>
    </row>
    <row r="1360" spans="1:19" hidden="1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27">
        <v>0.47</v>
      </c>
      <c r="L1360" t="s">
        <v>42</v>
      </c>
      <c r="M1360" t="s">
        <v>43</v>
      </c>
      <c r="N1360" t="s">
        <v>44</v>
      </c>
      <c r="O1360" s="24">
        <f t="shared" si="128"/>
        <v>4</v>
      </c>
      <c r="P1360" s="25" t="str">
        <f t="shared" si="129"/>
        <v>0,</v>
      </c>
      <c r="Q1360" s="25" t="str">
        <f t="shared" si="130"/>
        <v>47</v>
      </c>
      <c r="R1360" s="26">
        <f t="shared" si="131"/>
        <v>47</v>
      </c>
      <c r="S1360" s="26">
        <f t="shared" si="132"/>
        <v>0.78333333333333333</v>
      </c>
    </row>
    <row r="1361" spans="1:19" hidden="1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27">
        <v>4.03</v>
      </c>
      <c r="L1361" t="s">
        <v>128</v>
      </c>
      <c r="M1361" t="s">
        <v>129</v>
      </c>
      <c r="N1361" t="s">
        <v>130</v>
      </c>
      <c r="O1361" s="24">
        <f t="shared" si="128"/>
        <v>4</v>
      </c>
      <c r="P1361" s="25" t="str">
        <f t="shared" si="129"/>
        <v>4,</v>
      </c>
      <c r="Q1361" s="25" t="str">
        <f t="shared" si="130"/>
        <v>03</v>
      </c>
      <c r="R1361" s="26">
        <f t="shared" si="131"/>
        <v>243</v>
      </c>
      <c r="S1361" s="26">
        <f t="shared" si="132"/>
        <v>4.05</v>
      </c>
    </row>
    <row r="1362" spans="1:19" hidden="1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27">
        <v>2.0499999999999998</v>
      </c>
      <c r="L1362" t="s">
        <v>181</v>
      </c>
      <c r="M1362" t="s">
        <v>182</v>
      </c>
      <c r="N1362" t="s">
        <v>183</v>
      </c>
      <c r="O1362" s="24">
        <f t="shared" si="128"/>
        <v>4</v>
      </c>
      <c r="P1362" s="25" t="str">
        <f t="shared" si="129"/>
        <v>2,</v>
      </c>
      <c r="Q1362" s="25" t="str">
        <f t="shared" si="130"/>
        <v>05</v>
      </c>
      <c r="R1362" s="26">
        <f t="shared" si="131"/>
        <v>125</v>
      </c>
      <c r="S1362" s="26">
        <f t="shared" si="132"/>
        <v>2.0833333333333335</v>
      </c>
    </row>
    <row r="1363" spans="1:19" hidden="1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27">
        <v>3.35</v>
      </c>
      <c r="L1363" t="s">
        <v>190</v>
      </c>
      <c r="M1363" t="s">
        <v>191</v>
      </c>
      <c r="N1363" t="s">
        <v>186</v>
      </c>
      <c r="O1363" s="24">
        <f t="shared" si="128"/>
        <v>4</v>
      </c>
      <c r="P1363" s="25" t="str">
        <f t="shared" si="129"/>
        <v>3,</v>
      </c>
      <c r="Q1363" s="25" t="str">
        <f t="shared" si="130"/>
        <v>35</v>
      </c>
      <c r="R1363" s="26">
        <f t="shared" si="131"/>
        <v>215</v>
      </c>
      <c r="S1363" s="26">
        <f t="shared" si="132"/>
        <v>3.5833333333333335</v>
      </c>
    </row>
    <row r="1364" spans="1:19" hidden="1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27">
        <v>1.59</v>
      </c>
      <c r="L1364" t="s">
        <v>25</v>
      </c>
      <c r="M1364" t="s">
        <v>26</v>
      </c>
      <c r="N1364" t="s">
        <v>27</v>
      </c>
      <c r="O1364" s="24">
        <f t="shared" si="128"/>
        <v>4</v>
      </c>
      <c r="P1364" s="25" t="str">
        <f t="shared" si="129"/>
        <v>1,</v>
      </c>
      <c r="Q1364" s="25" t="str">
        <f t="shared" si="130"/>
        <v>59</v>
      </c>
      <c r="R1364" s="26">
        <f t="shared" si="131"/>
        <v>119</v>
      </c>
      <c r="S1364" s="26">
        <f t="shared" si="132"/>
        <v>1.9833333333333334</v>
      </c>
    </row>
    <row r="1365" spans="1:19" hidden="1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27">
        <v>8.5399999999999991</v>
      </c>
      <c r="L1365" t="s">
        <v>85</v>
      </c>
      <c r="M1365" t="s">
        <v>86</v>
      </c>
      <c r="N1365" t="s">
        <v>27</v>
      </c>
      <c r="O1365" s="24">
        <f t="shared" si="128"/>
        <v>4</v>
      </c>
      <c r="P1365" s="25" t="str">
        <f t="shared" si="129"/>
        <v>8,</v>
      </c>
      <c r="Q1365" s="25" t="str">
        <f t="shared" si="130"/>
        <v>54</v>
      </c>
      <c r="R1365" s="26">
        <f t="shared" si="131"/>
        <v>534</v>
      </c>
      <c r="S1365" s="26">
        <f t="shared" si="132"/>
        <v>8.9</v>
      </c>
    </row>
    <row r="1366" spans="1:19" hidden="1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27">
        <v>9.34</v>
      </c>
      <c r="L1366" t="s">
        <v>119</v>
      </c>
      <c r="M1366" t="s">
        <v>120</v>
      </c>
      <c r="N1366" t="s">
        <v>36</v>
      </c>
      <c r="O1366" s="24">
        <f t="shared" si="128"/>
        <v>4</v>
      </c>
      <c r="P1366" s="25" t="str">
        <f t="shared" si="129"/>
        <v>9,</v>
      </c>
      <c r="Q1366" s="25" t="str">
        <f t="shared" si="130"/>
        <v>34</v>
      </c>
      <c r="R1366" s="26">
        <f t="shared" si="131"/>
        <v>574</v>
      </c>
      <c r="S1366" s="26">
        <f t="shared" si="132"/>
        <v>9.5666666666666664</v>
      </c>
    </row>
    <row r="1367" spans="1:19" hidden="1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27">
        <v>3.21</v>
      </c>
      <c r="L1367" t="s">
        <v>142</v>
      </c>
      <c r="M1367" t="s">
        <v>143</v>
      </c>
      <c r="N1367" t="s">
        <v>133</v>
      </c>
      <c r="O1367" s="24">
        <f t="shared" si="128"/>
        <v>4</v>
      </c>
      <c r="P1367" s="25" t="str">
        <f t="shared" si="129"/>
        <v>3,</v>
      </c>
      <c r="Q1367" s="25" t="str">
        <f t="shared" si="130"/>
        <v>21</v>
      </c>
      <c r="R1367" s="26">
        <f t="shared" si="131"/>
        <v>201</v>
      </c>
      <c r="S1367" s="26">
        <f t="shared" si="132"/>
        <v>3.35</v>
      </c>
    </row>
    <row r="1368" spans="1:19" hidden="1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27">
        <v>1.25</v>
      </c>
      <c r="L1368" t="s">
        <v>31</v>
      </c>
      <c r="M1368" t="s">
        <v>32</v>
      </c>
      <c r="N1368" t="s">
        <v>33</v>
      </c>
      <c r="O1368" s="24">
        <f t="shared" si="128"/>
        <v>4</v>
      </c>
      <c r="P1368" s="25" t="str">
        <f t="shared" si="129"/>
        <v>1,</v>
      </c>
      <c r="Q1368" s="25" t="str">
        <f t="shared" si="130"/>
        <v>25</v>
      </c>
      <c r="R1368" s="26">
        <f t="shared" si="131"/>
        <v>85</v>
      </c>
      <c r="S1368" s="26">
        <f t="shared" si="132"/>
        <v>1.4166666666666667</v>
      </c>
    </row>
    <row r="1369" spans="1:19" hidden="1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27">
        <v>21.33</v>
      </c>
      <c r="L1369" t="s">
        <v>144</v>
      </c>
      <c r="M1369" t="s">
        <v>145</v>
      </c>
      <c r="N1369" t="s">
        <v>146</v>
      </c>
      <c r="O1369" s="24">
        <f t="shared" si="128"/>
        <v>5</v>
      </c>
      <c r="P1369" s="25" t="str">
        <f t="shared" si="129"/>
        <v>21</v>
      </c>
      <c r="Q1369" s="25" t="str">
        <f t="shared" si="130"/>
        <v>,33</v>
      </c>
      <c r="R1369" s="26">
        <f t="shared" si="131"/>
        <v>1260.33</v>
      </c>
      <c r="S1369" s="26">
        <f t="shared" si="132"/>
        <v>21.005499999999998</v>
      </c>
    </row>
    <row r="1370" spans="1:19" hidden="1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27">
        <v>1.52</v>
      </c>
      <c r="L1370" t="s">
        <v>192</v>
      </c>
      <c r="M1370" t="s">
        <v>193</v>
      </c>
      <c r="N1370" t="s">
        <v>146</v>
      </c>
      <c r="O1370" s="24">
        <f t="shared" si="128"/>
        <v>4</v>
      </c>
      <c r="P1370" s="25" t="str">
        <f t="shared" si="129"/>
        <v>1,</v>
      </c>
      <c r="Q1370" s="25" t="str">
        <f t="shared" si="130"/>
        <v>52</v>
      </c>
      <c r="R1370" s="26">
        <f t="shared" si="131"/>
        <v>112</v>
      </c>
      <c r="S1370" s="26">
        <f t="shared" si="132"/>
        <v>1.8666666666666667</v>
      </c>
    </row>
    <row r="1371" spans="1:19" hidden="1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27">
        <v>18.2</v>
      </c>
      <c r="L1371" t="s">
        <v>147</v>
      </c>
      <c r="M1371" t="s">
        <v>148</v>
      </c>
      <c r="N1371" t="s">
        <v>149</v>
      </c>
      <c r="O1371" s="24">
        <f t="shared" si="128"/>
        <v>4</v>
      </c>
      <c r="P1371" s="25" t="str">
        <f t="shared" si="129"/>
        <v>18</v>
      </c>
      <c r="Q1371" s="25" t="str">
        <f t="shared" si="130"/>
        <v>,2</v>
      </c>
      <c r="R1371" s="26">
        <f t="shared" si="131"/>
        <v>1080.2</v>
      </c>
      <c r="S1371" s="26">
        <f t="shared" si="132"/>
        <v>18.003333333333334</v>
      </c>
    </row>
    <row r="1372" spans="1:19" hidden="1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27">
        <v>2.5499999999999998</v>
      </c>
      <c r="L1372" t="s">
        <v>134</v>
      </c>
      <c r="M1372" t="s">
        <v>135</v>
      </c>
      <c r="N1372" t="s">
        <v>136</v>
      </c>
      <c r="O1372" s="24">
        <f t="shared" si="128"/>
        <v>4</v>
      </c>
      <c r="P1372" s="25" t="str">
        <f t="shared" si="129"/>
        <v>2,</v>
      </c>
      <c r="Q1372" s="25" t="str">
        <f t="shared" si="130"/>
        <v>55</v>
      </c>
      <c r="R1372" s="26">
        <f t="shared" si="131"/>
        <v>175</v>
      </c>
      <c r="S1372" s="26">
        <f t="shared" si="132"/>
        <v>2.9166666666666665</v>
      </c>
    </row>
    <row r="1373" spans="1:19" hidden="1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27">
        <v>32.24</v>
      </c>
      <c r="L1373" t="s">
        <v>190</v>
      </c>
      <c r="M1373" t="s">
        <v>191</v>
      </c>
      <c r="N1373" t="s">
        <v>186</v>
      </c>
      <c r="O1373" s="24">
        <f t="shared" si="128"/>
        <v>5</v>
      </c>
      <c r="P1373" s="25" t="str">
        <f t="shared" si="129"/>
        <v>32</v>
      </c>
      <c r="Q1373" s="25" t="str">
        <f t="shared" si="130"/>
        <v>,24</v>
      </c>
      <c r="R1373" s="26">
        <f t="shared" si="131"/>
        <v>1920.24</v>
      </c>
      <c r="S1373" s="26">
        <f t="shared" si="132"/>
        <v>32.003999999999998</v>
      </c>
    </row>
    <row r="1374" spans="1:19" hidden="1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27">
        <v>2.0299999999999998</v>
      </c>
      <c r="L1374" t="s">
        <v>184</v>
      </c>
      <c r="M1374" t="s">
        <v>185</v>
      </c>
      <c r="N1374" t="s">
        <v>186</v>
      </c>
      <c r="O1374" s="24">
        <f t="shared" si="128"/>
        <v>4</v>
      </c>
      <c r="P1374" s="25" t="str">
        <f t="shared" si="129"/>
        <v>2,</v>
      </c>
      <c r="Q1374" s="25" t="str">
        <f t="shared" si="130"/>
        <v>03</v>
      </c>
      <c r="R1374" s="26">
        <f t="shared" si="131"/>
        <v>123</v>
      </c>
      <c r="S1374" s="26">
        <f t="shared" si="132"/>
        <v>2.0499999999999998</v>
      </c>
    </row>
    <row r="1375" spans="1:19" hidden="1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27">
        <v>2.2000000000000002</v>
      </c>
      <c r="L1375" t="s">
        <v>131</v>
      </c>
      <c r="M1375" t="s">
        <v>132</v>
      </c>
      <c r="N1375" t="s">
        <v>133</v>
      </c>
      <c r="O1375" s="24">
        <f t="shared" si="128"/>
        <v>3</v>
      </c>
      <c r="P1375" s="25" t="str">
        <f t="shared" si="129"/>
        <v>2,</v>
      </c>
      <c r="Q1375" s="25" t="str">
        <f t="shared" si="130"/>
        <v>2</v>
      </c>
      <c r="R1375" s="26">
        <f t="shared" si="131"/>
        <v>122</v>
      </c>
      <c r="S1375" s="26">
        <f t="shared" si="132"/>
        <v>2.0333333333333332</v>
      </c>
    </row>
    <row r="1376" spans="1:19" hidden="1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27">
        <v>6.53</v>
      </c>
      <c r="L1376" t="s">
        <v>142</v>
      </c>
      <c r="M1376" t="s">
        <v>143</v>
      </c>
      <c r="N1376" t="s">
        <v>133</v>
      </c>
      <c r="O1376" s="24">
        <f t="shared" si="128"/>
        <v>4</v>
      </c>
      <c r="P1376" s="25" t="str">
        <f t="shared" si="129"/>
        <v>6,</v>
      </c>
      <c r="Q1376" s="25" t="str">
        <f t="shared" si="130"/>
        <v>53</v>
      </c>
      <c r="R1376" s="26">
        <f t="shared" si="131"/>
        <v>413</v>
      </c>
      <c r="S1376" s="26">
        <f t="shared" si="132"/>
        <v>6.8833333333333337</v>
      </c>
    </row>
    <row r="1377" spans="1:19" hidden="1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27">
        <v>2</v>
      </c>
      <c r="L1377" t="s">
        <v>405</v>
      </c>
      <c r="M1377" t="s">
        <v>406</v>
      </c>
      <c r="N1377" t="s">
        <v>133</v>
      </c>
      <c r="O1377" s="24">
        <f t="shared" si="128"/>
        <v>1</v>
      </c>
      <c r="P1377" s="25" t="str">
        <f t="shared" si="129"/>
        <v>2</v>
      </c>
      <c r="Q1377" s="25">
        <f t="shared" si="130"/>
        <v>0</v>
      </c>
      <c r="R1377" s="26">
        <f t="shared" si="131"/>
        <v>120</v>
      </c>
      <c r="S1377" s="26">
        <f t="shared" si="132"/>
        <v>2</v>
      </c>
    </row>
    <row r="1378" spans="1:19" hidden="1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27">
        <v>1.5</v>
      </c>
      <c r="L1378" t="s">
        <v>31</v>
      </c>
      <c r="M1378" t="s">
        <v>32</v>
      </c>
      <c r="N1378" t="s">
        <v>33</v>
      </c>
      <c r="O1378" s="24">
        <f t="shared" si="128"/>
        <v>3</v>
      </c>
      <c r="P1378" s="25" t="str">
        <f t="shared" si="129"/>
        <v>1,</v>
      </c>
      <c r="Q1378" s="25" t="str">
        <f t="shared" si="130"/>
        <v>5</v>
      </c>
      <c r="R1378" s="26">
        <f t="shared" si="131"/>
        <v>65</v>
      </c>
      <c r="S1378" s="26">
        <f t="shared" si="132"/>
        <v>1.0833333333333333</v>
      </c>
    </row>
    <row r="1379" spans="1:19" hidden="1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27">
        <v>3.2</v>
      </c>
      <c r="L1379" t="s">
        <v>167</v>
      </c>
      <c r="M1379" t="s">
        <v>168</v>
      </c>
      <c r="N1379" t="s">
        <v>169</v>
      </c>
      <c r="O1379" s="24">
        <f t="shared" si="128"/>
        <v>3</v>
      </c>
      <c r="P1379" s="25" t="str">
        <f t="shared" si="129"/>
        <v>3,</v>
      </c>
      <c r="Q1379" s="25" t="str">
        <f t="shared" si="130"/>
        <v>2</v>
      </c>
      <c r="R1379" s="26">
        <f t="shared" si="131"/>
        <v>182</v>
      </c>
      <c r="S1379" s="26">
        <f t="shared" si="132"/>
        <v>3.0333333333333332</v>
      </c>
    </row>
    <row r="1380" spans="1:19" hidden="1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27">
        <v>4.3499999999999996</v>
      </c>
      <c r="L1380" t="s">
        <v>194</v>
      </c>
      <c r="M1380" t="s">
        <v>195</v>
      </c>
      <c r="N1380" t="s">
        <v>169</v>
      </c>
      <c r="O1380" s="24">
        <f t="shared" si="128"/>
        <v>4</v>
      </c>
      <c r="P1380" s="25" t="str">
        <f t="shared" si="129"/>
        <v>4,</v>
      </c>
      <c r="Q1380" s="25" t="str">
        <f t="shared" si="130"/>
        <v>35</v>
      </c>
      <c r="R1380" s="26">
        <f t="shared" si="131"/>
        <v>275</v>
      </c>
      <c r="S1380" s="26">
        <f t="shared" si="132"/>
        <v>4.583333333333333</v>
      </c>
    </row>
    <row r="1381" spans="1:19" hidden="1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27">
        <v>1.4</v>
      </c>
      <c r="L1381" t="s">
        <v>221</v>
      </c>
      <c r="M1381" t="s">
        <v>222</v>
      </c>
      <c r="N1381" t="s">
        <v>223</v>
      </c>
      <c r="O1381" s="24">
        <f t="shared" si="128"/>
        <v>3</v>
      </c>
      <c r="P1381" s="25" t="str">
        <f t="shared" si="129"/>
        <v>1,</v>
      </c>
      <c r="Q1381" s="25" t="str">
        <f t="shared" si="130"/>
        <v>4</v>
      </c>
      <c r="R1381" s="26">
        <f t="shared" si="131"/>
        <v>64</v>
      </c>
      <c r="S1381" s="26">
        <f t="shared" si="132"/>
        <v>1.0666666666666667</v>
      </c>
    </row>
    <row r="1382" spans="1:19" hidden="1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27">
        <v>6.38</v>
      </c>
      <c r="L1382" t="s">
        <v>134</v>
      </c>
      <c r="M1382" t="s">
        <v>135</v>
      </c>
      <c r="N1382" t="s">
        <v>136</v>
      </c>
      <c r="O1382" s="24">
        <f t="shared" si="128"/>
        <v>4</v>
      </c>
      <c r="P1382" s="25" t="str">
        <f t="shared" si="129"/>
        <v>6,</v>
      </c>
      <c r="Q1382" s="25" t="str">
        <f t="shared" si="130"/>
        <v>38</v>
      </c>
      <c r="R1382" s="26">
        <f t="shared" si="131"/>
        <v>398</v>
      </c>
      <c r="S1382" s="26">
        <f t="shared" si="132"/>
        <v>6.6333333333333337</v>
      </c>
    </row>
    <row r="1383" spans="1:19" hidden="1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27">
        <v>3.23</v>
      </c>
      <c r="L1383" t="s">
        <v>137</v>
      </c>
      <c r="M1383" t="s">
        <v>138</v>
      </c>
      <c r="N1383" t="s">
        <v>139</v>
      </c>
      <c r="O1383" s="24">
        <f t="shared" si="128"/>
        <v>4</v>
      </c>
      <c r="P1383" s="25" t="str">
        <f t="shared" si="129"/>
        <v>3,</v>
      </c>
      <c r="Q1383" s="25" t="str">
        <f t="shared" si="130"/>
        <v>23</v>
      </c>
      <c r="R1383" s="26">
        <f t="shared" si="131"/>
        <v>203</v>
      </c>
      <c r="S1383" s="26">
        <f t="shared" si="132"/>
        <v>3.3833333333333333</v>
      </c>
    </row>
    <row r="1384" spans="1:19" hidden="1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27">
        <v>1.08</v>
      </c>
      <c r="L1384" t="s">
        <v>162</v>
      </c>
      <c r="M1384" t="s">
        <v>163</v>
      </c>
      <c r="N1384" t="s">
        <v>139</v>
      </c>
      <c r="O1384" s="24">
        <f t="shared" si="128"/>
        <v>4</v>
      </c>
      <c r="P1384" s="25" t="str">
        <f t="shared" si="129"/>
        <v>1,</v>
      </c>
      <c r="Q1384" s="25" t="str">
        <f t="shared" si="130"/>
        <v>08</v>
      </c>
      <c r="R1384" s="26">
        <f t="shared" si="131"/>
        <v>68</v>
      </c>
      <c r="S1384" s="26">
        <f t="shared" si="132"/>
        <v>1.1333333333333333</v>
      </c>
    </row>
    <row r="1385" spans="1:19" hidden="1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27">
        <v>32</v>
      </c>
      <c r="L1385" t="s">
        <v>49</v>
      </c>
      <c r="M1385" t="s">
        <v>50</v>
      </c>
      <c r="N1385" t="s">
        <v>51</v>
      </c>
      <c r="O1385" s="24">
        <f t="shared" si="128"/>
        <v>2</v>
      </c>
      <c r="P1385" s="25" t="str">
        <f t="shared" si="129"/>
        <v>32</v>
      </c>
      <c r="Q1385" s="25">
        <f t="shared" si="130"/>
        <v>0</v>
      </c>
      <c r="R1385" s="26">
        <f t="shared" si="131"/>
        <v>1920</v>
      </c>
      <c r="S1385" s="26">
        <f t="shared" si="132"/>
        <v>32</v>
      </c>
    </row>
    <row r="1386" spans="1:19" hidden="1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27">
        <v>0.3</v>
      </c>
      <c r="L1386" t="s">
        <v>208</v>
      </c>
      <c r="M1386" t="s">
        <v>209</v>
      </c>
      <c r="N1386" t="s">
        <v>154</v>
      </c>
      <c r="O1386" s="24">
        <f t="shared" si="128"/>
        <v>3</v>
      </c>
      <c r="P1386" s="25" t="str">
        <f t="shared" si="129"/>
        <v>0,</v>
      </c>
      <c r="Q1386" s="25" t="str">
        <f t="shared" si="130"/>
        <v>3</v>
      </c>
      <c r="R1386" s="26">
        <f t="shared" si="131"/>
        <v>3</v>
      </c>
      <c r="S1386" s="26">
        <f t="shared" si="132"/>
        <v>0.05</v>
      </c>
    </row>
    <row r="1387" spans="1:19" hidden="1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27">
        <v>1.1499999999999999</v>
      </c>
      <c r="L1387" t="s">
        <v>152</v>
      </c>
      <c r="M1387" t="s">
        <v>153</v>
      </c>
      <c r="N1387" t="s">
        <v>154</v>
      </c>
      <c r="O1387" s="24">
        <f t="shared" si="128"/>
        <v>4</v>
      </c>
      <c r="P1387" s="25" t="str">
        <f t="shared" si="129"/>
        <v>1,</v>
      </c>
      <c r="Q1387" s="25" t="str">
        <f t="shared" si="130"/>
        <v>15</v>
      </c>
      <c r="R1387" s="26">
        <f t="shared" si="131"/>
        <v>75</v>
      </c>
      <c r="S1387" s="26">
        <f t="shared" si="132"/>
        <v>1.25</v>
      </c>
    </row>
    <row r="1388" spans="1:19" hidden="1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27">
        <v>3.45</v>
      </c>
      <c r="L1388" t="s">
        <v>190</v>
      </c>
      <c r="M1388" t="s">
        <v>191</v>
      </c>
      <c r="N1388" t="s">
        <v>186</v>
      </c>
      <c r="O1388" s="24">
        <f t="shared" si="128"/>
        <v>4</v>
      </c>
      <c r="P1388" s="25" t="str">
        <f t="shared" si="129"/>
        <v>3,</v>
      </c>
      <c r="Q1388" s="25" t="str">
        <f t="shared" si="130"/>
        <v>45</v>
      </c>
      <c r="R1388" s="26">
        <f t="shared" si="131"/>
        <v>225</v>
      </c>
      <c r="S1388" s="26">
        <f t="shared" si="132"/>
        <v>3.75</v>
      </c>
    </row>
    <row r="1389" spans="1:19" hidden="1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27">
        <v>1.45</v>
      </c>
      <c r="L1389" t="s">
        <v>176</v>
      </c>
      <c r="M1389" t="s">
        <v>177</v>
      </c>
      <c r="N1389" t="s">
        <v>118</v>
      </c>
      <c r="O1389" s="24">
        <f t="shared" si="128"/>
        <v>4</v>
      </c>
      <c r="P1389" s="25" t="str">
        <f t="shared" si="129"/>
        <v>1,</v>
      </c>
      <c r="Q1389" s="25" t="str">
        <f t="shared" si="130"/>
        <v>45</v>
      </c>
      <c r="R1389" s="26">
        <f t="shared" si="131"/>
        <v>105</v>
      </c>
      <c r="S1389" s="26">
        <f t="shared" si="132"/>
        <v>1.75</v>
      </c>
    </row>
    <row r="1390" spans="1:19" hidden="1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27">
        <v>5.2</v>
      </c>
      <c r="L1390" t="s">
        <v>307</v>
      </c>
      <c r="M1390" t="s">
        <v>308</v>
      </c>
      <c r="N1390" t="s">
        <v>204</v>
      </c>
      <c r="O1390" s="24">
        <f t="shared" si="128"/>
        <v>3</v>
      </c>
      <c r="P1390" s="25" t="str">
        <f t="shared" si="129"/>
        <v>5,</v>
      </c>
      <c r="Q1390" s="25" t="str">
        <f t="shared" si="130"/>
        <v>2</v>
      </c>
      <c r="R1390" s="26">
        <f t="shared" si="131"/>
        <v>302</v>
      </c>
      <c r="S1390" s="26">
        <f t="shared" si="132"/>
        <v>5.0333333333333332</v>
      </c>
    </row>
    <row r="1391" spans="1:19" hidden="1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27">
        <v>3.55</v>
      </c>
      <c r="L1391" t="s">
        <v>119</v>
      </c>
      <c r="M1391" t="s">
        <v>120</v>
      </c>
      <c r="N1391" t="s">
        <v>36</v>
      </c>
      <c r="O1391" s="24">
        <f t="shared" si="128"/>
        <v>4</v>
      </c>
      <c r="P1391" s="25" t="str">
        <f t="shared" si="129"/>
        <v>3,</v>
      </c>
      <c r="Q1391" s="25" t="str">
        <f t="shared" si="130"/>
        <v>55</v>
      </c>
      <c r="R1391" s="26">
        <f t="shared" si="131"/>
        <v>235</v>
      </c>
      <c r="S1391" s="26">
        <f t="shared" si="132"/>
        <v>3.9166666666666665</v>
      </c>
    </row>
    <row r="1392" spans="1:19" hidden="1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27">
        <v>1.1499999999999999</v>
      </c>
      <c r="L1392" t="s">
        <v>131</v>
      </c>
      <c r="M1392" t="s">
        <v>132</v>
      </c>
      <c r="N1392" t="s">
        <v>133</v>
      </c>
      <c r="O1392" s="24">
        <f t="shared" si="128"/>
        <v>4</v>
      </c>
      <c r="P1392" s="25" t="str">
        <f t="shared" si="129"/>
        <v>1,</v>
      </c>
      <c r="Q1392" s="25" t="str">
        <f t="shared" si="130"/>
        <v>15</v>
      </c>
      <c r="R1392" s="26">
        <f t="shared" si="131"/>
        <v>75</v>
      </c>
      <c r="S1392" s="26">
        <f t="shared" si="132"/>
        <v>1.25</v>
      </c>
    </row>
    <row r="1393" spans="1:19" hidden="1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27">
        <v>3</v>
      </c>
      <c r="L1393" t="s">
        <v>142</v>
      </c>
      <c r="M1393" t="s">
        <v>143</v>
      </c>
      <c r="N1393" t="s">
        <v>133</v>
      </c>
      <c r="O1393" s="24">
        <f t="shared" si="128"/>
        <v>1</v>
      </c>
      <c r="P1393" s="25" t="str">
        <f t="shared" si="129"/>
        <v>3</v>
      </c>
      <c r="Q1393" s="25">
        <f t="shared" si="130"/>
        <v>0</v>
      </c>
      <c r="R1393" s="26">
        <f t="shared" si="131"/>
        <v>180</v>
      </c>
      <c r="S1393" s="26">
        <f t="shared" si="132"/>
        <v>3</v>
      </c>
    </row>
    <row r="1394" spans="1:19" hidden="1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27">
        <v>8.4</v>
      </c>
      <c r="L1394" t="s">
        <v>144</v>
      </c>
      <c r="M1394" t="s">
        <v>145</v>
      </c>
      <c r="N1394" t="s">
        <v>146</v>
      </c>
      <c r="O1394" s="24">
        <f t="shared" si="128"/>
        <v>3</v>
      </c>
      <c r="P1394" s="25" t="str">
        <f t="shared" si="129"/>
        <v>8,</v>
      </c>
      <c r="Q1394" s="25" t="str">
        <f t="shared" si="130"/>
        <v>4</v>
      </c>
      <c r="R1394" s="26">
        <f t="shared" si="131"/>
        <v>484</v>
      </c>
      <c r="S1394" s="26">
        <f t="shared" si="132"/>
        <v>8.0666666666666664</v>
      </c>
    </row>
    <row r="1395" spans="1:19" hidden="1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27">
        <v>3.1</v>
      </c>
      <c r="L1395" t="s">
        <v>192</v>
      </c>
      <c r="M1395" t="s">
        <v>193</v>
      </c>
      <c r="N1395" t="s">
        <v>146</v>
      </c>
      <c r="O1395" s="24">
        <f t="shared" si="128"/>
        <v>3</v>
      </c>
      <c r="P1395" s="25" t="str">
        <f t="shared" si="129"/>
        <v>3,</v>
      </c>
      <c r="Q1395" s="25" t="str">
        <f t="shared" si="130"/>
        <v>1</v>
      </c>
      <c r="R1395" s="26">
        <f t="shared" si="131"/>
        <v>181</v>
      </c>
      <c r="S1395" s="26">
        <f t="shared" si="132"/>
        <v>3.0166666666666666</v>
      </c>
    </row>
    <row r="1396" spans="1:19" hidden="1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27">
        <v>5.55</v>
      </c>
      <c r="L1396" t="s">
        <v>147</v>
      </c>
      <c r="M1396" t="s">
        <v>148</v>
      </c>
      <c r="N1396" t="s">
        <v>149</v>
      </c>
      <c r="O1396" s="24">
        <f t="shared" si="128"/>
        <v>4</v>
      </c>
      <c r="P1396" s="25" t="str">
        <f t="shared" si="129"/>
        <v>5,</v>
      </c>
      <c r="Q1396" s="25" t="str">
        <f t="shared" si="130"/>
        <v>55</v>
      </c>
      <c r="R1396" s="26">
        <f t="shared" si="131"/>
        <v>355</v>
      </c>
      <c r="S1396" s="26">
        <f t="shared" si="132"/>
        <v>5.916666666666667</v>
      </c>
    </row>
    <row r="1397" spans="1:19" hidden="1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27">
        <v>2.5</v>
      </c>
      <c r="L1397" t="s">
        <v>217</v>
      </c>
      <c r="M1397" t="s">
        <v>218</v>
      </c>
      <c r="N1397" t="s">
        <v>149</v>
      </c>
      <c r="O1397" s="24">
        <f t="shared" si="128"/>
        <v>3</v>
      </c>
      <c r="P1397" s="25" t="str">
        <f t="shared" si="129"/>
        <v>2,</v>
      </c>
      <c r="Q1397" s="25" t="str">
        <f t="shared" si="130"/>
        <v>5</v>
      </c>
      <c r="R1397" s="26">
        <f t="shared" si="131"/>
        <v>125</v>
      </c>
      <c r="S1397" s="26">
        <f t="shared" si="132"/>
        <v>2.0833333333333335</v>
      </c>
    </row>
    <row r="1398" spans="1:19" hidden="1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27">
        <v>1.25</v>
      </c>
      <c r="L1398" t="s">
        <v>194</v>
      </c>
      <c r="M1398" t="s">
        <v>195</v>
      </c>
      <c r="N1398" t="s">
        <v>169</v>
      </c>
      <c r="O1398" s="24">
        <f t="shared" si="128"/>
        <v>4</v>
      </c>
      <c r="P1398" s="25" t="str">
        <f t="shared" si="129"/>
        <v>1,</v>
      </c>
      <c r="Q1398" s="25" t="str">
        <f t="shared" si="130"/>
        <v>25</v>
      </c>
      <c r="R1398" s="26">
        <f t="shared" si="131"/>
        <v>85</v>
      </c>
      <c r="S1398" s="26">
        <f t="shared" si="132"/>
        <v>1.4166666666666667</v>
      </c>
    </row>
    <row r="1399" spans="1:19" hidden="1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27">
        <v>8.6999999999999993</v>
      </c>
      <c r="L1399" t="s">
        <v>134</v>
      </c>
      <c r="M1399" t="s">
        <v>135</v>
      </c>
      <c r="N1399" t="s">
        <v>136</v>
      </c>
      <c r="O1399" s="24">
        <f t="shared" si="128"/>
        <v>3</v>
      </c>
      <c r="P1399" s="25" t="str">
        <f t="shared" si="129"/>
        <v>8,</v>
      </c>
      <c r="Q1399" s="25" t="str">
        <f t="shared" si="130"/>
        <v>7</v>
      </c>
      <c r="R1399" s="26">
        <f t="shared" si="131"/>
        <v>487</v>
      </c>
      <c r="S1399" s="26">
        <f t="shared" si="132"/>
        <v>8.1166666666666671</v>
      </c>
    </row>
    <row r="1400" spans="1:19" hidden="1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27">
        <v>2</v>
      </c>
      <c r="L1400" t="s">
        <v>137</v>
      </c>
      <c r="M1400" t="s">
        <v>138</v>
      </c>
      <c r="N1400" t="s">
        <v>139</v>
      </c>
      <c r="O1400" s="24">
        <f t="shared" si="128"/>
        <v>1</v>
      </c>
      <c r="P1400" s="25" t="str">
        <f t="shared" si="129"/>
        <v>2</v>
      </c>
      <c r="Q1400" s="25">
        <f t="shared" si="130"/>
        <v>0</v>
      </c>
      <c r="R1400" s="26">
        <f t="shared" si="131"/>
        <v>120</v>
      </c>
      <c r="S1400" s="26">
        <f t="shared" si="132"/>
        <v>2</v>
      </c>
    </row>
    <row r="1401" spans="1:19" hidden="1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27">
        <v>28.25</v>
      </c>
      <c r="L1401" t="s">
        <v>49</v>
      </c>
      <c r="M1401" t="s">
        <v>50</v>
      </c>
      <c r="N1401" t="s">
        <v>51</v>
      </c>
      <c r="O1401" s="24">
        <f t="shared" si="128"/>
        <v>5</v>
      </c>
      <c r="P1401" s="25" t="str">
        <f t="shared" si="129"/>
        <v>28</v>
      </c>
      <c r="Q1401" s="25" t="str">
        <f t="shared" si="130"/>
        <v>,25</v>
      </c>
      <c r="R1401" s="26">
        <f t="shared" si="131"/>
        <v>1680.25</v>
      </c>
      <c r="S1401" s="26">
        <f t="shared" si="132"/>
        <v>28.004166666666666</v>
      </c>
    </row>
    <row r="1402" spans="1:19" hidden="1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27">
        <v>2.35</v>
      </c>
      <c r="L1402" t="s">
        <v>128</v>
      </c>
      <c r="M1402" t="s">
        <v>129</v>
      </c>
      <c r="N1402" t="s">
        <v>130</v>
      </c>
      <c r="O1402" s="24">
        <f t="shared" si="128"/>
        <v>4</v>
      </c>
      <c r="P1402" s="25" t="str">
        <f t="shared" si="129"/>
        <v>2,</v>
      </c>
      <c r="Q1402" s="25" t="str">
        <f t="shared" si="130"/>
        <v>35</v>
      </c>
      <c r="R1402" s="26">
        <f t="shared" si="131"/>
        <v>155</v>
      </c>
      <c r="S1402" s="26">
        <f t="shared" si="132"/>
        <v>2.5833333333333335</v>
      </c>
    </row>
    <row r="1403" spans="1:19" hidden="1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27">
        <v>1.45</v>
      </c>
      <c r="L1403" t="s">
        <v>190</v>
      </c>
      <c r="M1403" t="s">
        <v>191</v>
      </c>
      <c r="N1403" t="s">
        <v>186</v>
      </c>
      <c r="O1403" s="24">
        <f t="shared" si="128"/>
        <v>4</v>
      </c>
      <c r="P1403" s="25" t="str">
        <f t="shared" si="129"/>
        <v>1,</v>
      </c>
      <c r="Q1403" s="25" t="str">
        <f t="shared" si="130"/>
        <v>45</v>
      </c>
      <c r="R1403" s="26">
        <f t="shared" si="131"/>
        <v>105</v>
      </c>
      <c r="S1403" s="26">
        <f t="shared" si="132"/>
        <v>1.75</v>
      </c>
    </row>
    <row r="1404" spans="1:19" hidden="1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27">
        <v>8.0500000000000007</v>
      </c>
      <c r="L1404" t="s">
        <v>25</v>
      </c>
      <c r="M1404" t="s">
        <v>26</v>
      </c>
      <c r="N1404" t="s">
        <v>27</v>
      </c>
      <c r="O1404" s="24">
        <f t="shared" si="128"/>
        <v>4</v>
      </c>
      <c r="P1404" s="25" t="str">
        <f t="shared" si="129"/>
        <v>8,</v>
      </c>
      <c r="Q1404" s="25" t="str">
        <f t="shared" si="130"/>
        <v>05</v>
      </c>
      <c r="R1404" s="26">
        <f t="shared" si="131"/>
        <v>485</v>
      </c>
      <c r="S1404" s="26">
        <f t="shared" si="132"/>
        <v>8.0833333333333339</v>
      </c>
    </row>
    <row r="1405" spans="1:19" hidden="1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27">
        <v>3.25</v>
      </c>
      <c r="L1405" t="s">
        <v>85</v>
      </c>
      <c r="M1405" t="s">
        <v>86</v>
      </c>
      <c r="N1405" t="s">
        <v>27</v>
      </c>
      <c r="O1405" s="24">
        <f t="shared" si="128"/>
        <v>4</v>
      </c>
      <c r="P1405" s="25" t="str">
        <f t="shared" si="129"/>
        <v>3,</v>
      </c>
      <c r="Q1405" s="25" t="str">
        <f t="shared" si="130"/>
        <v>25</v>
      </c>
      <c r="R1405" s="26">
        <f t="shared" si="131"/>
        <v>205</v>
      </c>
      <c r="S1405" s="26">
        <f t="shared" si="132"/>
        <v>3.4166666666666665</v>
      </c>
    </row>
    <row r="1406" spans="1:19" hidden="1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27">
        <v>0.45</v>
      </c>
      <c r="L1406" t="s">
        <v>45</v>
      </c>
      <c r="M1406" t="s">
        <v>46</v>
      </c>
      <c r="N1406" t="s">
        <v>41</v>
      </c>
      <c r="O1406" s="24">
        <f t="shared" si="128"/>
        <v>4</v>
      </c>
      <c r="P1406" s="25" t="str">
        <f t="shared" si="129"/>
        <v>0,</v>
      </c>
      <c r="Q1406" s="25" t="str">
        <f t="shared" si="130"/>
        <v>45</v>
      </c>
      <c r="R1406" s="26">
        <f t="shared" si="131"/>
        <v>45</v>
      </c>
      <c r="S1406" s="26">
        <f t="shared" si="132"/>
        <v>0.75</v>
      </c>
    </row>
    <row r="1407" spans="1:19" hidden="1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27">
        <v>1.1000000000000001</v>
      </c>
      <c r="L1407" t="s">
        <v>307</v>
      </c>
      <c r="M1407" t="s">
        <v>308</v>
      </c>
      <c r="N1407" t="s">
        <v>204</v>
      </c>
      <c r="O1407" s="24">
        <f t="shared" si="128"/>
        <v>3</v>
      </c>
      <c r="P1407" s="25" t="str">
        <f t="shared" si="129"/>
        <v>1,</v>
      </c>
      <c r="Q1407" s="25" t="str">
        <f t="shared" si="130"/>
        <v>1</v>
      </c>
      <c r="R1407" s="26">
        <f t="shared" si="131"/>
        <v>61</v>
      </c>
      <c r="S1407" s="26">
        <f t="shared" si="132"/>
        <v>1.0166666666666666</v>
      </c>
    </row>
    <row r="1408" spans="1:19" hidden="1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27">
        <v>12.1</v>
      </c>
      <c r="L1408" t="s">
        <v>119</v>
      </c>
      <c r="M1408" t="s">
        <v>120</v>
      </c>
      <c r="N1408" t="s">
        <v>36</v>
      </c>
      <c r="O1408" s="24">
        <f t="shared" si="128"/>
        <v>4</v>
      </c>
      <c r="P1408" s="25" t="str">
        <f t="shared" si="129"/>
        <v>12</v>
      </c>
      <c r="Q1408" s="25" t="str">
        <f t="shared" si="130"/>
        <v>,1</v>
      </c>
      <c r="R1408" s="26">
        <f t="shared" si="131"/>
        <v>720.1</v>
      </c>
      <c r="S1408" s="26">
        <f t="shared" si="132"/>
        <v>12.001666666666667</v>
      </c>
    </row>
    <row r="1409" spans="1:19" hidden="1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27">
        <v>1.1000000000000001</v>
      </c>
      <c r="L1409" t="s">
        <v>131</v>
      </c>
      <c r="M1409" t="s">
        <v>132</v>
      </c>
      <c r="N1409" t="s">
        <v>133</v>
      </c>
      <c r="O1409" s="24">
        <f t="shared" si="128"/>
        <v>3</v>
      </c>
      <c r="P1409" s="25" t="str">
        <f t="shared" si="129"/>
        <v>1,</v>
      </c>
      <c r="Q1409" s="25" t="str">
        <f t="shared" si="130"/>
        <v>1</v>
      </c>
      <c r="R1409" s="26">
        <f t="shared" si="131"/>
        <v>61</v>
      </c>
      <c r="S1409" s="26">
        <f t="shared" si="132"/>
        <v>1.0166666666666666</v>
      </c>
    </row>
    <row r="1410" spans="1:19" hidden="1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si="127"/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27">
        <v>1</v>
      </c>
      <c r="L1410" t="s">
        <v>142</v>
      </c>
      <c r="M1410" t="s">
        <v>143</v>
      </c>
      <c r="N1410" t="s">
        <v>133</v>
      </c>
      <c r="O1410" s="24">
        <f t="shared" si="128"/>
        <v>1</v>
      </c>
      <c r="P1410" s="25" t="str">
        <f t="shared" si="129"/>
        <v>1</v>
      </c>
      <c r="Q1410" s="25">
        <f t="shared" si="130"/>
        <v>0</v>
      </c>
      <c r="R1410" s="26">
        <f t="shared" si="131"/>
        <v>60</v>
      </c>
      <c r="S1410" s="26">
        <f t="shared" si="132"/>
        <v>1</v>
      </c>
    </row>
    <row r="1411" spans="1:19" hidden="1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ref="E1411:E1474" si="133">TEXT(C1411,"mmmm")</f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27">
        <v>1.1499999999999999</v>
      </c>
      <c r="L1411" t="s">
        <v>31</v>
      </c>
      <c r="M1411" t="s">
        <v>32</v>
      </c>
      <c r="N1411" t="s">
        <v>33</v>
      </c>
      <c r="O1411" s="24">
        <f t="shared" ref="O1411:O1474" si="134">LEN($K1411)</f>
        <v>4</v>
      </c>
      <c r="P1411" s="25" t="str">
        <f t="shared" ref="P1411:P1474" si="135">IF(O1411="1",$K1411,IF(O1411=2,LEFT($K1411,2),LEFT($K1411,2)))</f>
        <v>1,</v>
      </c>
      <c r="Q1411" s="25" t="str">
        <f t="shared" ref="Q1411:Q1474" si="136">IF(O1411&lt;=2,0,MID($K1411,3,3))</f>
        <v>15</v>
      </c>
      <c r="R1411" s="26">
        <f t="shared" ref="R1411:R1474" si="137">+(P1411*60)+Q1411</f>
        <v>75</v>
      </c>
      <c r="S1411" s="26">
        <f t="shared" ref="S1411:S1474" si="138">+R1411/60</f>
        <v>1.25</v>
      </c>
    </row>
    <row r="1412" spans="1:19" hidden="1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27">
        <v>25.25</v>
      </c>
      <c r="L1412" t="s">
        <v>144</v>
      </c>
      <c r="M1412" t="s">
        <v>145</v>
      </c>
      <c r="N1412" t="s">
        <v>146</v>
      </c>
      <c r="O1412" s="24">
        <f t="shared" si="134"/>
        <v>5</v>
      </c>
      <c r="P1412" s="25" t="str">
        <f t="shared" si="135"/>
        <v>25</v>
      </c>
      <c r="Q1412" s="25" t="str">
        <f t="shared" si="136"/>
        <v>,25</v>
      </c>
      <c r="R1412" s="26">
        <f t="shared" si="137"/>
        <v>1500.25</v>
      </c>
      <c r="S1412" s="26">
        <f t="shared" si="138"/>
        <v>25.004166666666666</v>
      </c>
    </row>
    <row r="1413" spans="1:19" hidden="1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27">
        <v>10.4</v>
      </c>
      <c r="L1413" t="s">
        <v>192</v>
      </c>
      <c r="M1413" t="s">
        <v>193</v>
      </c>
      <c r="N1413" t="s">
        <v>146</v>
      </c>
      <c r="O1413" s="24">
        <f t="shared" si="134"/>
        <v>4</v>
      </c>
      <c r="P1413" s="25" t="str">
        <f t="shared" si="135"/>
        <v>10</v>
      </c>
      <c r="Q1413" s="25" t="str">
        <f t="shared" si="136"/>
        <v>,4</v>
      </c>
      <c r="R1413" s="26">
        <f t="shared" si="137"/>
        <v>600.4</v>
      </c>
      <c r="S1413" s="26">
        <f t="shared" si="138"/>
        <v>10.006666666666666</v>
      </c>
    </row>
    <row r="1414" spans="1:19" hidden="1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27">
        <v>2.0499999999999998</v>
      </c>
      <c r="L1414" t="s">
        <v>147</v>
      </c>
      <c r="M1414" t="s">
        <v>148</v>
      </c>
      <c r="N1414" t="s">
        <v>149</v>
      </c>
      <c r="O1414" s="24">
        <f t="shared" si="134"/>
        <v>4</v>
      </c>
      <c r="P1414" s="25" t="str">
        <f t="shared" si="135"/>
        <v>2,</v>
      </c>
      <c r="Q1414" s="25" t="str">
        <f t="shared" si="136"/>
        <v>05</v>
      </c>
      <c r="R1414" s="26">
        <f t="shared" si="137"/>
        <v>125</v>
      </c>
      <c r="S1414" s="26">
        <f t="shared" si="138"/>
        <v>2.0833333333333335</v>
      </c>
    </row>
    <row r="1415" spans="1:19" hidden="1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27">
        <v>1.2</v>
      </c>
      <c r="L1415" t="s">
        <v>194</v>
      </c>
      <c r="M1415" t="s">
        <v>195</v>
      </c>
      <c r="N1415" t="s">
        <v>169</v>
      </c>
      <c r="O1415" s="24">
        <f t="shared" si="134"/>
        <v>3</v>
      </c>
      <c r="P1415" s="25" t="str">
        <f t="shared" si="135"/>
        <v>1,</v>
      </c>
      <c r="Q1415" s="25" t="str">
        <f t="shared" si="136"/>
        <v>2</v>
      </c>
      <c r="R1415" s="26">
        <f t="shared" si="137"/>
        <v>62</v>
      </c>
      <c r="S1415" s="26">
        <f t="shared" si="138"/>
        <v>1.0333333333333334</v>
      </c>
    </row>
    <row r="1416" spans="1:19" hidden="1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27">
        <v>1.55</v>
      </c>
      <c r="L1416" t="s">
        <v>221</v>
      </c>
      <c r="M1416" t="s">
        <v>222</v>
      </c>
      <c r="N1416" t="s">
        <v>223</v>
      </c>
      <c r="O1416" s="24">
        <f t="shared" si="134"/>
        <v>4</v>
      </c>
      <c r="P1416" s="25" t="str">
        <f t="shared" si="135"/>
        <v>1,</v>
      </c>
      <c r="Q1416" s="25" t="str">
        <f t="shared" si="136"/>
        <v>55</v>
      </c>
      <c r="R1416" s="26">
        <f t="shared" si="137"/>
        <v>115</v>
      </c>
      <c r="S1416" s="26">
        <f t="shared" si="138"/>
        <v>1.9166666666666667</v>
      </c>
    </row>
    <row r="1417" spans="1:19" hidden="1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27">
        <v>1.4</v>
      </c>
      <c r="L1417" t="s">
        <v>134</v>
      </c>
      <c r="M1417" t="s">
        <v>135</v>
      </c>
      <c r="N1417" t="s">
        <v>136</v>
      </c>
      <c r="O1417" s="24">
        <f t="shared" si="134"/>
        <v>3</v>
      </c>
      <c r="P1417" s="25" t="str">
        <f t="shared" si="135"/>
        <v>1,</v>
      </c>
      <c r="Q1417" s="25" t="str">
        <f t="shared" si="136"/>
        <v>4</v>
      </c>
      <c r="R1417" s="26">
        <f t="shared" si="137"/>
        <v>64</v>
      </c>
      <c r="S1417" s="26">
        <f t="shared" si="138"/>
        <v>1.0666666666666667</v>
      </c>
    </row>
    <row r="1418" spans="1:19" hidden="1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27">
        <v>5.3</v>
      </c>
      <c r="L1418" t="s">
        <v>137</v>
      </c>
      <c r="M1418" t="s">
        <v>138</v>
      </c>
      <c r="N1418" t="s">
        <v>139</v>
      </c>
      <c r="O1418" s="24">
        <f t="shared" si="134"/>
        <v>3</v>
      </c>
      <c r="P1418" s="25" t="str">
        <f t="shared" si="135"/>
        <v>5,</v>
      </c>
      <c r="Q1418" s="25" t="str">
        <f t="shared" si="136"/>
        <v>3</v>
      </c>
      <c r="R1418" s="26">
        <f t="shared" si="137"/>
        <v>303</v>
      </c>
      <c r="S1418" s="26">
        <f t="shared" si="138"/>
        <v>5.05</v>
      </c>
    </row>
    <row r="1419" spans="1:19" hidden="1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27">
        <v>37.1</v>
      </c>
      <c r="L1419" t="s">
        <v>49</v>
      </c>
      <c r="M1419" t="s">
        <v>50</v>
      </c>
      <c r="N1419" t="s">
        <v>51</v>
      </c>
      <c r="O1419" s="24">
        <f t="shared" si="134"/>
        <v>4</v>
      </c>
      <c r="P1419" s="25" t="str">
        <f t="shared" si="135"/>
        <v>37</v>
      </c>
      <c r="Q1419" s="25" t="str">
        <f t="shared" si="136"/>
        <v>,1</v>
      </c>
      <c r="R1419" s="26">
        <f t="shared" si="137"/>
        <v>2220.1</v>
      </c>
      <c r="S1419" s="26">
        <f t="shared" si="138"/>
        <v>37.001666666666665</v>
      </c>
    </row>
    <row r="1420" spans="1:19" hidden="1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27">
        <v>3.35</v>
      </c>
      <c r="L1420" t="s">
        <v>128</v>
      </c>
      <c r="M1420" t="s">
        <v>129</v>
      </c>
      <c r="N1420" t="s">
        <v>130</v>
      </c>
      <c r="O1420" s="24">
        <f t="shared" si="134"/>
        <v>4</v>
      </c>
      <c r="P1420" s="25" t="str">
        <f t="shared" si="135"/>
        <v>3,</v>
      </c>
      <c r="Q1420" s="25" t="str">
        <f t="shared" si="136"/>
        <v>35</v>
      </c>
      <c r="R1420" s="26">
        <f t="shared" si="137"/>
        <v>215</v>
      </c>
      <c r="S1420" s="26">
        <f t="shared" si="138"/>
        <v>3.5833333333333335</v>
      </c>
    </row>
    <row r="1421" spans="1:19" hidden="1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27">
        <v>1.1000000000000001</v>
      </c>
      <c r="L1421" t="s">
        <v>25</v>
      </c>
      <c r="M1421" t="s">
        <v>26</v>
      </c>
      <c r="N1421" t="s">
        <v>27</v>
      </c>
      <c r="O1421" s="24">
        <f t="shared" si="134"/>
        <v>3</v>
      </c>
      <c r="P1421" s="25" t="str">
        <f t="shared" si="135"/>
        <v>1,</v>
      </c>
      <c r="Q1421" s="25" t="str">
        <f t="shared" si="136"/>
        <v>1</v>
      </c>
      <c r="R1421" s="26">
        <f t="shared" si="137"/>
        <v>61</v>
      </c>
      <c r="S1421" s="26">
        <f t="shared" si="138"/>
        <v>1.0166666666666666</v>
      </c>
    </row>
    <row r="1422" spans="1:19" hidden="1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27">
        <v>1.2</v>
      </c>
      <c r="L1422" t="s">
        <v>121</v>
      </c>
      <c r="M1422" t="s">
        <v>122</v>
      </c>
      <c r="N1422" t="s">
        <v>123</v>
      </c>
      <c r="O1422" s="24">
        <f t="shared" si="134"/>
        <v>3</v>
      </c>
      <c r="P1422" s="25" t="str">
        <f t="shared" si="135"/>
        <v>1,</v>
      </c>
      <c r="Q1422" s="25" t="str">
        <f t="shared" si="136"/>
        <v>2</v>
      </c>
      <c r="R1422" s="26">
        <f t="shared" si="137"/>
        <v>62</v>
      </c>
      <c r="S1422" s="26">
        <f t="shared" si="138"/>
        <v>1.0333333333333334</v>
      </c>
    </row>
    <row r="1423" spans="1:19" hidden="1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27">
        <v>0.4</v>
      </c>
      <c r="L1423" t="s">
        <v>307</v>
      </c>
      <c r="M1423" t="s">
        <v>308</v>
      </c>
      <c r="N1423" t="s">
        <v>204</v>
      </c>
      <c r="O1423" s="24">
        <f t="shared" si="134"/>
        <v>3</v>
      </c>
      <c r="P1423" s="25" t="str">
        <f t="shared" si="135"/>
        <v>0,</v>
      </c>
      <c r="Q1423" s="25" t="str">
        <f t="shared" si="136"/>
        <v>4</v>
      </c>
      <c r="R1423" s="26">
        <f t="shared" si="137"/>
        <v>4</v>
      </c>
      <c r="S1423" s="26">
        <f t="shared" si="138"/>
        <v>6.6666666666666666E-2</v>
      </c>
    </row>
    <row r="1424" spans="1:19" hidden="1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27">
        <v>2.1</v>
      </c>
      <c r="L1424" t="s">
        <v>119</v>
      </c>
      <c r="M1424" t="s">
        <v>120</v>
      </c>
      <c r="N1424" t="s">
        <v>36</v>
      </c>
      <c r="O1424" s="24">
        <f t="shared" si="134"/>
        <v>3</v>
      </c>
      <c r="P1424" s="25" t="str">
        <f t="shared" si="135"/>
        <v>2,</v>
      </c>
      <c r="Q1424" s="25" t="str">
        <f t="shared" si="136"/>
        <v>1</v>
      </c>
      <c r="R1424" s="26">
        <f t="shared" si="137"/>
        <v>121</v>
      </c>
      <c r="S1424" s="26">
        <f t="shared" si="138"/>
        <v>2.0166666666666666</v>
      </c>
    </row>
    <row r="1425" spans="1:19" hidden="1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27">
        <v>2.2000000000000002</v>
      </c>
      <c r="L1425" t="s">
        <v>142</v>
      </c>
      <c r="M1425" t="s">
        <v>143</v>
      </c>
      <c r="N1425" t="s">
        <v>133</v>
      </c>
      <c r="O1425" s="24">
        <f t="shared" si="134"/>
        <v>3</v>
      </c>
      <c r="P1425" s="25" t="str">
        <f t="shared" si="135"/>
        <v>2,</v>
      </c>
      <c r="Q1425" s="25" t="str">
        <f t="shared" si="136"/>
        <v>2</v>
      </c>
      <c r="R1425" s="26">
        <f t="shared" si="137"/>
        <v>122</v>
      </c>
      <c r="S1425" s="26">
        <f t="shared" si="138"/>
        <v>2.0333333333333332</v>
      </c>
    </row>
    <row r="1426" spans="1:19" hidden="1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27">
        <v>4.2</v>
      </c>
      <c r="L1426" t="s">
        <v>144</v>
      </c>
      <c r="M1426" t="s">
        <v>145</v>
      </c>
      <c r="N1426" t="s">
        <v>146</v>
      </c>
      <c r="O1426" s="24">
        <f t="shared" si="134"/>
        <v>3</v>
      </c>
      <c r="P1426" s="25" t="str">
        <f t="shared" si="135"/>
        <v>4,</v>
      </c>
      <c r="Q1426" s="25" t="str">
        <f t="shared" si="136"/>
        <v>2</v>
      </c>
      <c r="R1426" s="26">
        <f t="shared" si="137"/>
        <v>242</v>
      </c>
      <c r="S1426" s="26">
        <f t="shared" si="138"/>
        <v>4.0333333333333332</v>
      </c>
    </row>
    <row r="1427" spans="1:19" hidden="1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27">
        <v>11.2</v>
      </c>
      <c r="L1427" t="s">
        <v>147</v>
      </c>
      <c r="M1427" t="s">
        <v>148</v>
      </c>
      <c r="N1427" t="s">
        <v>149</v>
      </c>
      <c r="O1427" s="24">
        <f t="shared" si="134"/>
        <v>4</v>
      </c>
      <c r="P1427" s="25" t="str">
        <f t="shared" si="135"/>
        <v>11</v>
      </c>
      <c r="Q1427" s="25" t="str">
        <f t="shared" si="136"/>
        <v>,2</v>
      </c>
      <c r="R1427" s="26">
        <f t="shared" si="137"/>
        <v>660.2</v>
      </c>
      <c r="S1427" s="26">
        <f t="shared" si="138"/>
        <v>11.003333333333334</v>
      </c>
    </row>
    <row r="1428" spans="1:19" hidden="1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27">
        <v>2</v>
      </c>
      <c r="L1428" t="s">
        <v>167</v>
      </c>
      <c r="M1428" t="s">
        <v>168</v>
      </c>
      <c r="N1428" t="s">
        <v>169</v>
      </c>
      <c r="O1428" s="24">
        <f t="shared" si="134"/>
        <v>1</v>
      </c>
      <c r="P1428" s="25" t="str">
        <f t="shared" si="135"/>
        <v>2</v>
      </c>
      <c r="Q1428" s="25">
        <f t="shared" si="136"/>
        <v>0</v>
      </c>
      <c r="R1428" s="26">
        <f t="shared" si="137"/>
        <v>120</v>
      </c>
      <c r="S1428" s="26">
        <f t="shared" si="138"/>
        <v>2</v>
      </c>
    </row>
    <row r="1429" spans="1:19" hidden="1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27">
        <v>1.4</v>
      </c>
      <c r="L1429" t="s">
        <v>134</v>
      </c>
      <c r="M1429" t="s">
        <v>135</v>
      </c>
      <c r="N1429" t="s">
        <v>136</v>
      </c>
      <c r="O1429" s="24">
        <f t="shared" si="134"/>
        <v>3</v>
      </c>
      <c r="P1429" s="25" t="str">
        <f t="shared" si="135"/>
        <v>1,</v>
      </c>
      <c r="Q1429" s="25" t="str">
        <f t="shared" si="136"/>
        <v>4</v>
      </c>
      <c r="R1429" s="26">
        <f t="shared" si="137"/>
        <v>64</v>
      </c>
      <c r="S1429" s="26">
        <f t="shared" si="138"/>
        <v>1.0666666666666667</v>
      </c>
    </row>
    <row r="1430" spans="1:19" hidden="1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27">
        <v>12.05</v>
      </c>
      <c r="L1430" t="s">
        <v>137</v>
      </c>
      <c r="M1430" t="s">
        <v>138</v>
      </c>
      <c r="N1430" t="s">
        <v>139</v>
      </c>
      <c r="O1430" s="24">
        <f t="shared" si="134"/>
        <v>5</v>
      </c>
      <c r="P1430" s="25" t="str">
        <f t="shared" si="135"/>
        <v>12</v>
      </c>
      <c r="Q1430" s="25" t="str">
        <f t="shared" si="136"/>
        <v>,05</v>
      </c>
      <c r="R1430" s="26">
        <f t="shared" si="137"/>
        <v>720.05</v>
      </c>
      <c r="S1430" s="26">
        <f t="shared" si="138"/>
        <v>12.000833333333333</v>
      </c>
    </row>
    <row r="1431" spans="1:19" hidden="1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27">
        <v>3.3</v>
      </c>
      <c r="L1431" t="s">
        <v>162</v>
      </c>
      <c r="M1431" t="s">
        <v>163</v>
      </c>
      <c r="N1431" t="s">
        <v>139</v>
      </c>
      <c r="O1431" s="24">
        <f t="shared" si="134"/>
        <v>3</v>
      </c>
      <c r="P1431" s="25" t="str">
        <f t="shared" si="135"/>
        <v>3,</v>
      </c>
      <c r="Q1431" s="25" t="str">
        <f t="shared" si="136"/>
        <v>3</v>
      </c>
      <c r="R1431" s="26">
        <f t="shared" si="137"/>
        <v>183</v>
      </c>
      <c r="S1431" s="26">
        <f t="shared" si="138"/>
        <v>3.05</v>
      </c>
    </row>
    <row r="1432" spans="1:19" hidden="1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27">
        <v>23.55</v>
      </c>
      <c r="L1432" t="s">
        <v>49</v>
      </c>
      <c r="M1432" t="s">
        <v>50</v>
      </c>
      <c r="N1432" t="s">
        <v>51</v>
      </c>
      <c r="O1432" s="24">
        <f t="shared" si="134"/>
        <v>5</v>
      </c>
      <c r="P1432" s="25" t="str">
        <f t="shared" si="135"/>
        <v>23</v>
      </c>
      <c r="Q1432" s="25" t="str">
        <f t="shared" si="136"/>
        <v>,55</v>
      </c>
      <c r="R1432" s="26">
        <f t="shared" si="137"/>
        <v>1380.55</v>
      </c>
      <c r="S1432" s="26">
        <f t="shared" si="138"/>
        <v>23.009166666666665</v>
      </c>
    </row>
    <row r="1433" spans="1:19" hidden="1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27">
        <v>4.3600000000000003</v>
      </c>
      <c r="L1433" t="s">
        <v>128</v>
      </c>
      <c r="M1433" t="s">
        <v>129</v>
      </c>
      <c r="N1433" t="s">
        <v>130</v>
      </c>
      <c r="O1433" s="24">
        <f t="shared" si="134"/>
        <v>4</v>
      </c>
      <c r="P1433" s="25" t="str">
        <f t="shared" si="135"/>
        <v>4,</v>
      </c>
      <c r="Q1433" s="25" t="str">
        <f t="shared" si="136"/>
        <v>36</v>
      </c>
      <c r="R1433" s="26">
        <f t="shared" si="137"/>
        <v>276</v>
      </c>
      <c r="S1433" s="26">
        <f t="shared" si="138"/>
        <v>4.5999999999999996</v>
      </c>
    </row>
    <row r="1434" spans="1:19" hidden="1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27">
        <v>2.0699999999999998</v>
      </c>
      <c r="L1434" t="s">
        <v>181</v>
      </c>
      <c r="M1434" t="s">
        <v>182</v>
      </c>
      <c r="N1434" t="s">
        <v>183</v>
      </c>
      <c r="O1434" s="24">
        <f t="shared" si="134"/>
        <v>4</v>
      </c>
      <c r="P1434" s="25" t="str">
        <f t="shared" si="135"/>
        <v>2,</v>
      </c>
      <c r="Q1434" s="25" t="str">
        <f t="shared" si="136"/>
        <v>07</v>
      </c>
      <c r="R1434" s="26">
        <f t="shared" si="137"/>
        <v>127</v>
      </c>
      <c r="S1434" s="26">
        <f t="shared" si="138"/>
        <v>2.1166666666666667</v>
      </c>
    </row>
    <row r="1435" spans="1:19" hidden="1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27">
        <v>6.57</v>
      </c>
      <c r="L1435" t="s">
        <v>190</v>
      </c>
      <c r="M1435" t="s">
        <v>191</v>
      </c>
      <c r="N1435" t="s">
        <v>186</v>
      </c>
      <c r="O1435" s="24">
        <f t="shared" si="134"/>
        <v>4</v>
      </c>
      <c r="P1435" s="25" t="str">
        <f t="shared" si="135"/>
        <v>6,</v>
      </c>
      <c r="Q1435" s="25" t="str">
        <f t="shared" si="136"/>
        <v>57</v>
      </c>
      <c r="R1435" s="26">
        <f t="shared" si="137"/>
        <v>417</v>
      </c>
      <c r="S1435" s="26">
        <f t="shared" si="138"/>
        <v>6.95</v>
      </c>
    </row>
    <row r="1436" spans="1:19" hidden="1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27">
        <v>3.5</v>
      </c>
      <c r="L1436" t="s">
        <v>25</v>
      </c>
      <c r="M1436" t="s">
        <v>26</v>
      </c>
      <c r="N1436" t="s">
        <v>27</v>
      </c>
      <c r="O1436" s="24">
        <f t="shared" si="134"/>
        <v>3</v>
      </c>
      <c r="P1436" s="25" t="str">
        <f t="shared" si="135"/>
        <v>3,</v>
      </c>
      <c r="Q1436" s="25" t="str">
        <f t="shared" si="136"/>
        <v>5</v>
      </c>
      <c r="R1436" s="26">
        <f t="shared" si="137"/>
        <v>185</v>
      </c>
      <c r="S1436" s="26">
        <f t="shared" si="138"/>
        <v>3.0833333333333335</v>
      </c>
    </row>
    <row r="1437" spans="1:19" hidden="1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27">
        <v>1.05</v>
      </c>
      <c r="L1437" t="s">
        <v>116</v>
      </c>
      <c r="M1437" t="s">
        <v>117</v>
      </c>
      <c r="N1437" t="s">
        <v>118</v>
      </c>
      <c r="O1437" s="24">
        <f t="shared" si="134"/>
        <v>4</v>
      </c>
      <c r="P1437" s="25" t="str">
        <f t="shared" si="135"/>
        <v>1,</v>
      </c>
      <c r="Q1437" s="25" t="str">
        <f t="shared" si="136"/>
        <v>05</v>
      </c>
      <c r="R1437" s="26">
        <f t="shared" si="137"/>
        <v>65</v>
      </c>
      <c r="S1437" s="26">
        <f t="shared" si="138"/>
        <v>1.0833333333333333</v>
      </c>
    </row>
    <row r="1438" spans="1:19" hidden="1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27">
        <v>3.13</v>
      </c>
      <c r="L1438" t="s">
        <v>85</v>
      </c>
      <c r="M1438" t="s">
        <v>86</v>
      </c>
      <c r="N1438" t="s">
        <v>27</v>
      </c>
      <c r="O1438" s="24">
        <f t="shared" si="134"/>
        <v>4</v>
      </c>
      <c r="P1438" s="25" t="str">
        <f t="shared" si="135"/>
        <v>3,</v>
      </c>
      <c r="Q1438" s="25" t="str">
        <f t="shared" si="136"/>
        <v>13</v>
      </c>
      <c r="R1438" s="26">
        <f t="shared" si="137"/>
        <v>193</v>
      </c>
      <c r="S1438" s="26">
        <f t="shared" si="138"/>
        <v>3.2166666666666668</v>
      </c>
    </row>
    <row r="1439" spans="1:19" hidden="1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27">
        <v>2.57</v>
      </c>
      <c r="L1439" t="s">
        <v>45</v>
      </c>
      <c r="M1439" t="s">
        <v>46</v>
      </c>
      <c r="N1439" t="s">
        <v>41</v>
      </c>
      <c r="O1439" s="24">
        <f t="shared" si="134"/>
        <v>4</v>
      </c>
      <c r="P1439" s="25" t="str">
        <f t="shared" si="135"/>
        <v>2,</v>
      </c>
      <c r="Q1439" s="25" t="str">
        <f t="shared" si="136"/>
        <v>57</v>
      </c>
      <c r="R1439" s="26">
        <f t="shared" si="137"/>
        <v>177</v>
      </c>
      <c r="S1439" s="26">
        <f t="shared" si="138"/>
        <v>2.95</v>
      </c>
    </row>
    <row r="1440" spans="1:19" hidden="1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27">
        <v>2.42</v>
      </c>
      <c r="L1440" t="s">
        <v>98</v>
      </c>
      <c r="M1440" t="s">
        <v>99</v>
      </c>
      <c r="N1440" t="s">
        <v>30</v>
      </c>
      <c r="O1440" s="24">
        <f t="shared" si="134"/>
        <v>4</v>
      </c>
      <c r="P1440" s="25" t="str">
        <f t="shared" si="135"/>
        <v>2,</v>
      </c>
      <c r="Q1440" s="25" t="str">
        <f t="shared" si="136"/>
        <v>42</v>
      </c>
      <c r="R1440" s="26">
        <f t="shared" si="137"/>
        <v>162</v>
      </c>
      <c r="S1440" s="26">
        <f t="shared" si="138"/>
        <v>2.7</v>
      </c>
    </row>
    <row r="1441" spans="1:19" hidden="1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27">
        <v>0.54</v>
      </c>
      <c r="L1441" t="s">
        <v>307</v>
      </c>
      <c r="M1441" t="s">
        <v>308</v>
      </c>
      <c r="N1441" t="s">
        <v>204</v>
      </c>
      <c r="O1441" s="24">
        <f t="shared" si="134"/>
        <v>4</v>
      </c>
      <c r="P1441" s="25" t="str">
        <f t="shared" si="135"/>
        <v>0,</v>
      </c>
      <c r="Q1441" s="25" t="str">
        <f t="shared" si="136"/>
        <v>54</v>
      </c>
      <c r="R1441" s="26">
        <f t="shared" si="137"/>
        <v>54</v>
      </c>
      <c r="S1441" s="26">
        <f t="shared" si="138"/>
        <v>0.9</v>
      </c>
    </row>
    <row r="1442" spans="1:19" hidden="1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27">
        <v>1.56</v>
      </c>
      <c r="L1442" t="s">
        <v>119</v>
      </c>
      <c r="M1442" t="s">
        <v>120</v>
      </c>
      <c r="N1442" t="s">
        <v>36</v>
      </c>
      <c r="O1442" s="24">
        <f t="shared" si="134"/>
        <v>4</v>
      </c>
      <c r="P1442" s="25" t="str">
        <f t="shared" si="135"/>
        <v>1,</v>
      </c>
      <c r="Q1442" s="25" t="str">
        <f t="shared" si="136"/>
        <v>56</v>
      </c>
      <c r="R1442" s="26">
        <f t="shared" si="137"/>
        <v>116</v>
      </c>
      <c r="S1442" s="26">
        <f t="shared" si="138"/>
        <v>1.9333333333333333</v>
      </c>
    </row>
    <row r="1443" spans="1:19" hidden="1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27">
        <v>0.49</v>
      </c>
      <c r="L1443" t="s">
        <v>131</v>
      </c>
      <c r="M1443" t="s">
        <v>132</v>
      </c>
      <c r="N1443" t="s">
        <v>133</v>
      </c>
      <c r="O1443" s="24">
        <f t="shared" si="134"/>
        <v>4</v>
      </c>
      <c r="P1443" s="25" t="str">
        <f t="shared" si="135"/>
        <v>0,</v>
      </c>
      <c r="Q1443" s="25" t="str">
        <f t="shared" si="136"/>
        <v>49</v>
      </c>
      <c r="R1443" s="26">
        <f t="shared" si="137"/>
        <v>49</v>
      </c>
      <c r="S1443" s="26">
        <f t="shared" si="138"/>
        <v>0.81666666666666665</v>
      </c>
    </row>
    <row r="1444" spans="1:19" hidden="1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27">
        <v>5.2</v>
      </c>
      <c r="L1444" t="s">
        <v>142</v>
      </c>
      <c r="M1444" t="s">
        <v>143</v>
      </c>
      <c r="N1444" t="s">
        <v>133</v>
      </c>
      <c r="O1444" s="24">
        <f t="shared" si="134"/>
        <v>3</v>
      </c>
      <c r="P1444" s="25" t="str">
        <f t="shared" si="135"/>
        <v>5,</v>
      </c>
      <c r="Q1444" s="25" t="str">
        <f t="shared" si="136"/>
        <v>2</v>
      </c>
      <c r="R1444" s="26">
        <f t="shared" si="137"/>
        <v>302</v>
      </c>
      <c r="S1444" s="26">
        <f t="shared" si="138"/>
        <v>5.0333333333333332</v>
      </c>
    </row>
    <row r="1445" spans="1:19" hidden="1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27">
        <v>7.52</v>
      </c>
      <c r="L1445" t="s">
        <v>144</v>
      </c>
      <c r="M1445" t="s">
        <v>145</v>
      </c>
      <c r="N1445" t="s">
        <v>146</v>
      </c>
      <c r="O1445" s="24">
        <f t="shared" si="134"/>
        <v>4</v>
      </c>
      <c r="P1445" s="25" t="str">
        <f t="shared" si="135"/>
        <v>7,</v>
      </c>
      <c r="Q1445" s="25" t="str">
        <f t="shared" si="136"/>
        <v>52</v>
      </c>
      <c r="R1445" s="26">
        <f t="shared" si="137"/>
        <v>472</v>
      </c>
      <c r="S1445" s="26">
        <f t="shared" si="138"/>
        <v>7.8666666666666663</v>
      </c>
    </row>
    <row r="1446" spans="1:19" hidden="1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27">
        <v>3.01</v>
      </c>
      <c r="L1446" t="s">
        <v>192</v>
      </c>
      <c r="M1446" t="s">
        <v>193</v>
      </c>
      <c r="N1446" t="s">
        <v>146</v>
      </c>
      <c r="O1446" s="24">
        <f t="shared" si="134"/>
        <v>4</v>
      </c>
      <c r="P1446" s="25" t="str">
        <f t="shared" si="135"/>
        <v>3,</v>
      </c>
      <c r="Q1446" s="25" t="str">
        <f t="shared" si="136"/>
        <v>01</v>
      </c>
      <c r="R1446" s="26">
        <f t="shared" si="137"/>
        <v>181</v>
      </c>
      <c r="S1446" s="26">
        <f t="shared" si="138"/>
        <v>3.0166666666666666</v>
      </c>
    </row>
    <row r="1447" spans="1:19" hidden="1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27">
        <v>9.39</v>
      </c>
      <c r="L1447" t="s">
        <v>147</v>
      </c>
      <c r="M1447" t="s">
        <v>148</v>
      </c>
      <c r="N1447" t="s">
        <v>149</v>
      </c>
      <c r="O1447" s="24">
        <f t="shared" si="134"/>
        <v>4</v>
      </c>
      <c r="P1447" s="25" t="str">
        <f t="shared" si="135"/>
        <v>9,</v>
      </c>
      <c r="Q1447" s="25" t="str">
        <f t="shared" si="136"/>
        <v>39</v>
      </c>
      <c r="R1447" s="26">
        <f t="shared" si="137"/>
        <v>579</v>
      </c>
      <c r="S1447" s="26">
        <f t="shared" si="138"/>
        <v>9.65</v>
      </c>
    </row>
    <row r="1448" spans="1:19" hidden="1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27">
        <v>0.47</v>
      </c>
      <c r="L1448" t="s">
        <v>221</v>
      </c>
      <c r="M1448" t="s">
        <v>222</v>
      </c>
      <c r="N1448" t="s">
        <v>223</v>
      </c>
      <c r="O1448" s="24">
        <f t="shared" si="134"/>
        <v>4</v>
      </c>
      <c r="P1448" s="25" t="str">
        <f t="shared" si="135"/>
        <v>0,</v>
      </c>
      <c r="Q1448" s="25" t="str">
        <f t="shared" si="136"/>
        <v>47</v>
      </c>
      <c r="R1448" s="26">
        <f t="shared" si="137"/>
        <v>47</v>
      </c>
      <c r="S1448" s="26">
        <f t="shared" si="138"/>
        <v>0.78333333333333333</v>
      </c>
    </row>
    <row r="1449" spans="1:19" hidden="1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27">
        <v>1.3</v>
      </c>
      <c r="L1449" t="s">
        <v>134</v>
      </c>
      <c r="M1449" t="s">
        <v>135</v>
      </c>
      <c r="N1449" t="s">
        <v>136</v>
      </c>
      <c r="O1449" s="24">
        <f t="shared" si="134"/>
        <v>3</v>
      </c>
      <c r="P1449" s="25" t="str">
        <f t="shared" si="135"/>
        <v>1,</v>
      </c>
      <c r="Q1449" s="25" t="str">
        <f t="shared" si="136"/>
        <v>3</v>
      </c>
      <c r="R1449" s="26">
        <f t="shared" si="137"/>
        <v>63</v>
      </c>
      <c r="S1449" s="26">
        <f t="shared" si="138"/>
        <v>1.05</v>
      </c>
    </row>
    <row r="1450" spans="1:19" hidden="1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27">
        <v>5.4</v>
      </c>
      <c r="L1450" t="s">
        <v>137</v>
      </c>
      <c r="M1450" t="s">
        <v>138</v>
      </c>
      <c r="N1450" t="s">
        <v>139</v>
      </c>
      <c r="O1450" s="24">
        <f t="shared" si="134"/>
        <v>3</v>
      </c>
      <c r="P1450" s="25" t="str">
        <f t="shared" si="135"/>
        <v>5,</v>
      </c>
      <c r="Q1450" s="25" t="str">
        <f t="shared" si="136"/>
        <v>4</v>
      </c>
      <c r="R1450" s="26">
        <f t="shared" si="137"/>
        <v>304</v>
      </c>
      <c r="S1450" s="26">
        <f t="shared" si="138"/>
        <v>5.0666666666666664</v>
      </c>
    </row>
    <row r="1451" spans="1:19" hidden="1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27">
        <v>29.48</v>
      </c>
      <c r="L1451" t="s">
        <v>190</v>
      </c>
      <c r="M1451" t="s">
        <v>191</v>
      </c>
      <c r="N1451" t="s">
        <v>186</v>
      </c>
      <c r="O1451" s="24">
        <f t="shared" si="134"/>
        <v>5</v>
      </c>
      <c r="P1451" s="25" t="str">
        <f t="shared" si="135"/>
        <v>29</v>
      </c>
      <c r="Q1451" s="25" t="str">
        <f t="shared" si="136"/>
        <v>,48</v>
      </c>
      <c r="R1451" s="26">
        <f t="shared" si="137"/>
        <v>1740.48</v>
      </c>
      <c r="S1451" s="26">
        <f t="shared" si="138"/>
        <v>29.007999999999999</v>
      </c>
    </row>
    <row r="1452" spans="1:19" hidden="1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27">
        <v>1.04</v>
      </c>
      <c r="L1452" t="s">
        <v>184</v>
      </c>
      <c r="M1452" t="s">
        <v>185</v>
      </c>
      <c r="N1452" t="s">
        <v>186</v>
      </c>
      <c r="O1452" s="24">
        <f t="shared" si="134"/>
        <v>4</v>
      </c>
      <c r="P1452" s="25" t="str">
        <f t="shared" si="135"/>
        <v>1,</v>
      </c>
      <c r="Q1452" s="25" t="str">
        <f t="shared" si="136"/>
        <v>04</v>
      </c>
      <c r="R1452" s="26">
        <f t="shared" si="137"/>
        <v>64</v>
      </c>
      <c r="S1452" s="26">
        <f t="shared" si="138"/>
        <v>1.0666666666666667</v>
      </c>
    </row>
    <row r="1453" spans="1:19" hidden="1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27">
        <v>4.34</v>
      </c>
      <c r="L1453" t="s">
        <v>131</v>
      </c>
      <c r="M1453" t="s">
        <v>132</v>
      </c>
      <c r="N1453" t="s">
        <v>133</v>
      </c>
      <c r="O1453" s="24">
        <f t="shared" si="134"/>
        <v>4</v>
      </c>
      <c r="P1453" s="25" t="str">
        <f t="shared" si="135"/>
        <v>4,</v>
      </c>
      <c r="Q1453" s="25" t="str">
        <f t="shared" si="136"/>
        <v>34</v>
      </c>
      <c r="R1453" s="26">
        <f t="shared" si="137"/>
        <v>274</v>
      </c>
      <c r="S1453" s="26">
        <f t="shared" si="138"/>
        <v>4.5666666666666664</v>
      </c>
    </row>
    <row r="1454" spans="1:19" hidden="1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27">
        <v>11.32</v>
      </c>
      <c r="L1454" t="s">
        <v>142</v>
      </c>
      <c r="M1454" t="s">
        <v>143</v>
      </c>
      <c r="N1454" t="s">
        <v>133</v>
      </c>
      <c r="O1454" s="24">
        <f t="shared" si="134"/>
        <v>5</v>
      </c>
      <c r="P1454" s="25" t="str">
        <f t="shared" si="135"/>
        <v>11</v>
      </c>
      <c r="Q1454" s="25" t="str">
        <f t="shared" si="136"/>
        <v>,32</v>
      </c>
      <c r="R1454" s="26">
        <f t="shared" si="137"/>
        <v>660.32</v>
      </c>
      <c r="S1454" s="26">
        <f t="shared" si="138"/>
        <v>11.005333333333335</v>
      </c>
    </row>
    <row r="1455" spans="1:19" hidden="1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27">
        <v>1.19</v>
      </c>
      <c r="L1455" t="s">
        <v>31</v>
      </c>
      <c r="M1455" t="s">
        <v>32</v>
      </c>
      <c r="N1455" t="s">
        <v>33</v>
      </c>
      <c r="O1455" s="24">
        <f t="shared" si="134"/>
        <v>4</v>
      </c>
      <c r="P1455" s="25" t="str">
        <f t="shared" si="135"/>
        <v>1,</v>
      </c>
      <c r="Q1455" s="25" t="str">
        <f t="shared" si="136"/>
        <v>19</v>
      </c>
      <c r="R1455" s="26">
        <f t="shared" si="137"/>
        <v>79</v>
      </c>
      <c r="S1455" s="26">
        <f t="shared" si="138"/>
        <v>1.3166666666666667</v>
      </c>
    </row>
    <row r="1456" spans="1:19" hidden="1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27">
        <v>1.45</v>
      </c>
      <c r="L1456" t="s">
        <v>409</v>
      </c>
      <c r="M1456" t="s">
        <v>410</v>
      </c>
      <c r="N1456" t="s">
        <v>33</v>
      </c>
      <c r="O1456" s="24">
        <f t="shared" si="134"/>
        <v>4</v>
      </c>
      <c r="P1456" s="25" t="str">
        <f t="shared" si="135"/>
        <v>1,</v>
      </c>
      <c r="Q1456" s="25" t="str">
        <f t="shared" si="136"/>
        <v>45</v>
      </c>
      <c r="R1456" s="26">
        <f t="shared" si="137"/>
        <v>105</v>
      </c>
      <c r="S1456" s="26">
        <f t="shared" si="138"/>
        <v>1.75</v>
      </c>
    </row>
    <row r="1457" spans="1:19" hidden="1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27">
        <v>1.23</v>
      </c>
      <c r="L1457" t="s">
        <v>411</v>
      </c>
      <c r="M1457" t="s">
        <v>412</v>
      </c>
      <c r="N1457" t="s">
        <v>33</v>
      </c>
      <c r="O1457" s="24">
        <f t="shared" si="134"/>
        <v>4</v>
      </c>
      <c r="P1457" s="25" t="str">
        <f t="shared" si="135"/>
        <v>1,</v>
      </c>
      <c r="Q1457" s="25" t="str">
        <f t="shared" si="136"/>
        <v>23</v>
      </c>
      <c r="R1457" s="26">
        <f t="shared" si="137"/>
        <v>83</v>
      </c>
      <c r="S1457" s="26">
        <f t="shared" si="138"/>
        <v>1.3833333333333333</v>
      </c>
    </row>
    <row r="1458" spans="1:19" hidden="1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27">
        <v>0.33</v>
      </c>
      <c r="L1458" t="s">
        <v>194</v>
      </c>
      <c r="M1458" t="s">
        <v>195</v>
      </c>
      <c r="N1458" t="s">
        <v>169</v>
      </c>
      <c r="O1458" s="24">
        <f t="shared" si="134"/>
        <v>4</v>
      </c>
      <c r="P1458" s="25" t="str">
        <f t="shared" si="135"/>
        <v>0,</v>
      </c>
      <c r="Q1458" s="25" t="str">
        <f t="shared" si="136"/>
        <v>33</v>
      </c>
      <c r="R1458" s="26">
        <f t="shared" si="137"/>
        <v>33</v>
      </c>
      <c r="S1458" s="26">
        <f t="shared" si="138"/>
        <v>0.55000000000000004</v>
      </c>
    </row>
    <row r="1459" spans="1:19" hidden="1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27">
        <v>3.36</v>
      </c>
      <c r="L1459" t="s">
        <v>137</v>
      </c>
      <c r="M1459" t="s">
        <v>138</v>
      </c>
      <c r="N1459" t="s">
        <v>139</v>
      </c>
      <c r="O1459" s="24">
        <f t="shared" si="134"/>
        <v>4</v>
      </c>
      <c r="P1459" s="25" t="str">
        <f t="shared" si="135"/>
        <v>3,</v>
      </c>
      <c r="Q1459" s="25" t="str">
        <f t="shared" si="136"/>
        <v>36</v>
      </c>
      <c r="R1459" s="26">
        <f t="shared" si="137"/>
        <v>216</v>
      </c>
      <c r="S1459" s="26">
        <f t="shared" si="138"/>
        <v>3.6</v>
      </c>
    </row>
    <row r="1460" spans="1:19" hidden="1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27">
        <v>3.56</v>
      </c>
      <c r="L1460" t="s">
        <v>162</v>
      </c>
      <c r="M1460" t="s">
        <v>163</v>
      </c>
      <c r="N1460" t="s">
        <v>139</v>
      </c>
      <c r="O1460" s="24">
        <f t="shared" si="134"/>
        <v>4</v>
      </c>
      <c r="P1460" s="25" t="str">
        <f t="shared" si="135"/>
        <v>3,</v>
      </c>
      <c r="Q1460" s="25" t="str">
        <f t="shared" si="136"/>
        <v>56</v>
      </c>
      <c r="R1460" s="26">
        <f t="shared" si="137"/>
        <v>236</v>
      </c>
      <c r="S1460" s="26">
        <f t="shared" si="138"/>
        <v>3.9333333333333331</v>
      </c>
    </row>
    <row r="1461" spans="1:19" hidden="1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27">
        <v>3</v>
      </c>
      <c r="L1461" t="s">
        <v>174</v>
      </c>
      <c r="M1461" t="s">
        <v>175</v>
      </c>
      <c r="N1461" t="s">
        <v>139</v>
      </c>
      <c r="O1461" s="24">
        <f t="shared" si="134"/>
        <v>1</v>
      </c>
      <c r="P1461" s="25" t="str">
        <f t="shared" si="135"/>
        <v>3</v>
      </c>
      <c r="Q1461" s="25">
        <f t="shared" si="136"/>
        <v>0</v>
      </c>
      <c r="R1461" s="26">
        <f t="shared" si="137"/>
        <v>180</v>
      </c>
      <c r="S1461" s="26">
        <f t="shared" si="138"/>
        <v>3</v>
      </c>
    </row>
    <row r="1462" spans="1:19" hidden="1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27">
        <v>49.18</v>
      </c>
      <c r="L1462" t="s">
        <v>49</v>
      </c>
      <c r="M1462" t="s">
        <v>50</v>
      </c>
      <c r="N1462" t="s">
        <v>51</v>
      </c>
      <c r="O1462" s="24">
        <f t="shared" si="134"/>
        <v>5</v>
      </c>
      <c r="P1462" s="25" t="str">
        <f t="shared" si="135"/>
        <v>49</v>
      </c>
      <c r="Q1462" s="25" t="str">
        <f t="shared" si="136"/>
        <v>,18</v>
      </c>
      <c r="R1462" s="26">
        <f t="shared" si="137"/>
        <v>2940.18</v>
      </c>
      <c r="S1462" s="26">
        <f t="shared" si="138"/>
        <v>49.003</v>
      </c>
    </row>
    <row r="1463" spans="1:19" hidden="1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27">
        <v>1.45</v>
      </c>
      <c r="L1463" t="s">
        <v>164</v>
      </c>
      <c r="M1463" t="s">
        <v>165</v>
      </c>
      <c r="N1463" t="s">
        <v>166</v>
      </c>
      <c r="O1463" s="24">
        <f t="shared" si="134"/>
        <v>4</v>
      </c>
      <c r="P1463" s="25" t="str">
        <f t="shared" si="135"/>
        <v>1,</v>
      </c>
      <c r="Q1463" s="25" t="str">
        <f t="shared" si="136"/>
        <v>45</v>
      </c>
      <c r="R1463" s="26">
        <f t="shared" si="137"/>
        <v>105</v>
      </c>
      <c r="S1463" s="26">
        <f t="shared" si="138"/>
        <v>1.75</v>
      </c>
    </row>
    <row r="1464" spans="1:19" hidden="1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27">
        <v>3.25</v>
      </c>
      <c r="L1464" t="s">
        <v>19</v>
      </c>
      <c r="M1464" t="s">
        <v>20</v>
      </c>
      <c r="N1464" t="s">
        <v>21</v>
      </c>
      <c r="O1464" s="24">
        <f t="shared" si="134"/>
        <v>4</v>
      </c>
      <c r="P1464" s="25" t="str">
        <f t="shared" si="135"/>
        <v>3,</v>
      </c>
      <c r="Q1464" s="25" t="str">
        <f t="shared" si="136"/>
        <v>25</v>
      </c>
      <c r="R1464" s="26">
        <f t="shared" si="137"/>
        <v>205</v>
      </c>
      <c r="S1464" s="26">
        <f t="shared" si="138"/>
        <v>3.4166666666666665</v>
      </c>
    </row>
    <row r="1465" spans="1:19" hidden="1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27">
        <v>1</v>
      </c>
      <c r="L1465" t="s">
        <v>172</v>
      </c>
      <c r="M1465" t="s">
        <v>173</v>
      </c>
      <c r="N1465" t="s">
        <v>130</v>
      </c>
      <c r="O1465" s="24">
        <f t="shared" si="134"/>
        <v>1</v>
      </c>
      <c r="P1465" s="25" t="str">
        <f t="shared" si="135"/>
        <v>1</v>
      </c>
      <c r="Q1465" s="25">
        <f t="shared" si="136"/>
        <v>0</v>
      </c>
      <c r="R1465" s="26">
        <f t="shared" si="137"/>
        <v>60</v>
      </c>
      <c r="S1465" s="26">
        <f t="shared" si="138"/>
        <v>1</v>
      </c>
    </row>
    <row r="1466" spans="1:19" hidden="1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27">
        <v>4.45</v>
      </c>
      <c r="L1466" t="s">
        <v>25</v>
      </c>
      <c r="M1466" t="s">
        <v>26</v>
      </c>
      <c r="N1466" t="s">
        <v>27</v>
      </c>
      <c r="O1466" s="24">
        <f t="shared" si="134"/>
        <v>4</v>
      </c>
      <c r="P1466" s="25" t="str">
        <f t="shared" si="135"/>
        <v>4,</v>
      </c>
      <c r="Q1466" s="25" t="str">
        <f t="shared" si="136"/>
        <v>45</v>
      </c>
      <c r="R1466" s="26">
        <f t="shared" si="137"/>
        <v>285</v>
      </c>
      <c r="S1466" s="26">
        <f t="shared" si="138"/>
        <v>4.75</v>
      </c>
    </row>
    <row r="1467" spans="1:19" hidden="1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27">
        <v>1.05</v>
      </c>
      <c r="L1467" t="s">
        <v>85</v>
      </c>
      <c r="M1467" t="s">
        <v>86</v>
      </c>
      <c r="N1467" t="s">
        <v>27</v>
      </c>
      <c r="O1467" s="24">
        <f t="shared" si="134"/>
        <v>4</v>
      </c>
      <c r="P1467" s="25" t="str">
        <f t="shared" si="135"/>
        <v>1,</v>
      </c>
      <c r="Q1467" s="25" t="str">
        <f t="shared" si="136"/>
        <v>05</v>
      </c>
      <c r="R1467" s="26">
        <f t="shared" si="137"/>
        <v>65</v>
      </c>
      <c r="S1467" s="26">
        <f t="shared" si="138"/>
        <v>1.0833333333333333</v>
      </c>
    </row>
    <row r="1468" spans="1:19" hidden="1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27">
        <v>2.2999999999999998</v>
      </c>
      <c r="L1468" t="s">
        <v>45</v>
      </c>
      <c r="M1468" t="s">
        <v>46</v>
      </c>
      <c r="N1468" t="s">
        <v>41</v>
      </c>
      <c r="O1468" s="24">
        <f t="shared" si="134"/>
        <v>3</v>
      </c>
      <c r="P1468" s="25" t="str">
        <f t="shared" si="135"/>
        <v>2,</v>
      </c>
      <c r="Q1468" s="25" t="str">
        <f t="shared" si="136"/>
        <v>3</v>
      </c>
      <c r="R1468" s="26">
        <f t="shared" si="137"/>
        <v>123</v>
      </c>
      <c r="S1468" s="26">
        <f t="shared" si="138"/>
        <v>2.0499999999999998</v>
      </c>
    </row>
    <row r="1469" spans="1:19" hidden="1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27">
        <v>0.55000000000000004</v>
      </c>
      <c r="L1469" t="s">
        <v>98</v>
      </c>
      <c r="M1469" t="s">
        <v>99</v>
      </c>
      <c r="N1469" t="s">
        <v>30</v>
      </c>
      <c r="O1469" s="24">
        <f t="shared" si="134"/>
        <v>4</v>
      </c>
      <c r="P1469" s="25" t="str">
        <f t="shared" si="135"/>
        <v>0,</v>
      </c>
      <c r="Q1469" s="25" t="str">
        <f t="shared" si="136"/>
        <v>55</v>
      </c>
      <c r="R1469" s="26">
        <f t="shared" si="137"/>
        <v>55</v>
      </c>
      <c r="S1469" s="26">
        <f t="shared" si="138"/>
        <v>0.91666666666666663</v>
      </c>
    </row>
    <row r="1470" spans="1:19" hidden="1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27">
        <v>1.55</v>
      </c>
      <c r="L1470" t="s">
        <v>119</v>
      </c>
      <c r="M1470" t="s">
        <v>120</v>
      </c>
      <c r="N1470" t="s">
        <v>36</v>
      </c>
      <c r="O1470" s="24">
        <f t="shared" si="134"/>
        <v>4</v>
      </c>
      <c r="P1470" s="25" t="str">
        <f t="shared" si="135"/>
        <v>1,</v>
      </c>
      <c r="Q1470" s="25" t="str">
        <f t="shared" si="136"/>
        <v>55</v>
      </c>
      <c r="R1470" s="26">
        <f t="shared" si="137"/>
        <v>115</v>
      </c>
      <c r="S1470" s="26">
        <f t="shared" si="138"/>
        <v>1.9166666666666667</v>
      </c>
    </row>
    <row r="1471" spans="1:19" hidden="1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27">
        <v>6.45</v>
      </c>
      <c r="L1471" t="s">
        <v>131</v>
      </c>
      <c r="M1471" t="s">
        <v>132</v>
      </c>
      <c r="N1471" t="s">
        <v>133</v>
      </c>
      <c r="O1471" s="24">
        <f t="shared" si="134"/>
        <v>4</v>
      </c>
      <c r="P1471" s="25" t="str">
        <f t="shared" si="135"/>
        <v>6,</v>
      </c>
      <c r="Q1471" s="25" t="str">
        <f t="shared" si="136"/>
        <v>45</v>
      </c>
      <c r="R1471" s="26">
        <f t="shared" si="137"/>
        <v>405</v>
      </c>
      <c r="S1471" s="26">
        <f t="shared" si="138"/>
        <v>6.75</v>
      </c>
    </row>
    <row r="1472" spans="1:19" hidden="1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27">
        <v>5.2</v>
      </c>
      <c r="L1472" t="s">
        <v>144</v>
      </c>
      <c r="M1472" t="s">
        <v>145</v>
      </c>
      <c r="N1472" t="s">
        <v>146</v>
      </c>
      <c r="O1472" s="24">
        <f t="shared" si="134"/>
        <v>3</v>
      </c>
      <c r="P1472" s="25" t="str">
        <f t="shared" si="135"/>
        <v>5,</v>
      </c>
      <c r="Q1472" s="25" t="str">
        <f t="shared" si="136"/>
        <v>2</v>
      </c>
      <c r="R1472" s="26">
        <f t="shared" si="137"/>
        <v>302</v>
      </c>
      <c r="S1472" s="26">
        <f t="shared" si="138"/>
        <v>5.0333333333333332</v>
      </c>
    </row>
    <row r="1473" spans="1:19" hidden="1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27">
        <v>2.5499999999999998</v>
      </c>
      <c r="L1473" t="s">
        <v>192</v>
      </c>
      <c r="M1473" t="s">
        <v>193</v>
      </c>
      <c r="N1473" t="s">
        <v>146</v>
      </c>
      <c r="O1473" s="24">
        <f t="shared" si="134"/>
        <v>4</v>
      </c>
      <c r="P1473" s="25" t="str">
        <f t="shared" si="135"/>
        <v>2,</v>
      </c>
      <c r="Q1473" s="25" t="str">
        <f t="shared" si="136"/>
        <v>55</v>
      </c>
      <c r="R1473" s="26">
        <f t="shared" si="137"/>
        <v>175</v>
      </c>
      <c r="S1473" s="26">
        <f t="shared" si="138"/>
        <v>2.9166666666666665</v>
      </c>
    </row>
    <row r="1474" spans="1:19" hidden="1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si="133"/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27">
        <v>17.55</v>
      </c>
      <c r="L1474" t="s">
        <v>147</v>
      </c>
      <c r="M1474" t="s">
        <v>148</v>
      </c>
      <c r="N1474" t="s">
        <v>149</v>
      </c>
      <c r="O1474" s="24">
        <f t="shared" si="134"/>
        <v>5</v>
      </c>
      <c r="P1474" s="25" t="str">
        <f t="shared" si="135"/>
        <v>17</v>
      </c>
      <c r="Q1474" s="25" t="str">
        <f t="shared" si="136"/>
        <v>,55</v>
      </c>
      <c r="R1474" s="26">
        <f t="shared" si="137"/>
        <v>1020.55</v>
      </c>
      <c r="S1474" s="26">
        <f t="shared" si="138"/>
        <v>17.009166666666665</v>
      </c>
    </row>
    <row r="1475" spans="1:19" hidden="1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ref="E1475:E1538" si="139">TEXT(C1475,"mmmm")</f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27">
        <v>1.55</v>
      </c>
      <c r="L1475" t="s">
        <v>251</v>
      </c>
      <c r="M1475" t="s">
        <v>252</v>
      </c>
      <c r="N1475" t="s">
        <v>149</v>
      </c>
      <c r="O1475" s="24">
        <f t="shared" ref="O1475:O1538" si="140">LEN($K1475)</f>
        <v>4</v>
      </c>
      <c r="P1475" s="25" t="str">
        <f t="shared" ref="P1475:P1538" si="141">IF(O1475="1",$K1475,IF(O1475=2,LEFT($K1475,2),LEFT($K1475,2)))</f>
        <v>1,</v>
      </c>
      <c r="Q1475" s="25" t="str">
        <f t="shared" ref="Q1475:Q1538" si="142">IF(O1475&lt;=2,0,MID($K1475,3,3))</f>
        <v>55</v>
      </c>
      <c r="R1475" s="26">
        <f t="shared" ref="R1475:R1538" si="143">+(P1475*60)+Q1475</f>
        <v>115</v>
      </c>
      <c r="S1475" s="26">
        <f t="shared" ref="S1475:S1538" si="144">+R1475/60</f>
        <v>1.9166666666666667</v>
      </c>
    </row>
    <row r="1476" spans="1:19" hidden="1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27">
        <v>1.25</v>
      </c>
      <c r="L1476" t="s">
        <v>231</v>
      </c>
      <c r="M1476" t="s">
        <v>232</v>
      </c>
      <c r="N1476" t="s">
        <v>149</v>
      </c>
      <c r="O1476" s="24">
        <f t="shared" si="140"/>
        <v>4</v>
      </c>
      <c r="P1476" s="25" t="str">
        <f t="shared" si="141"/>
        <v>1,</v>
      </c>
      <c r="Q1476" s="25" t="str">
        <f t="shared" si="142"/>
        <v>25</v>
      </c>
      <c r="R1476" s="26">
        <f t="shared" si="143"/>
        <v>85</v>
      </c>
      <c r="S1476" s="26">
        <f t="shared" si="144"/>
        <v>1.4166666666666667</v>
      </c>
    </row>
    <row r="1477" spans="1:19" hidden="1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27">
        <v>2.15</v>
      </c>
      <c r="L1477" t="s">
        <v>215</v>
      </c>
      <c r="M1477" t="s">
        <v>216</v>
      </c>
      <c r="N1477" t="s">
        <v>149</v>
      </c>
      <c r="O1477" s="24">
        <f t="shared" si="140"/>
        <v>4</v>
      </c>
      <c r="P1477" s="25" t="str">
        <f t="shared" si="141"/>
        <v>2,</v>
      </c>
      <c r="Q1477" s="25" t="str">
        <f t="shared" si="142"/>
        <v>15</v>
      </c>
      <c r="R1477" s="26">
        <f t="shared" si="143"/>
        <v>135</v>
      </c>
      <c r="S1477" s="26">
        <f t="shared" si="144"/>
        <v>2.25</v>
      </c>
    </row>
    <row r="1478" spans="1:19" hidden="1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27">
        <v>0.4</v>
      </c>
      <c r="L1478" t="s">
        <v>167</v>
      </c>
      <c r="M1478" t="s">
        <v>168</v>
      </c>
      <c r="N1478" t="s">
        <v>169</v>
      </c>
      <c r="O1478" s="24">
        <f t="shared" si="140"/>
        <v>3</v>
      </c>
      <c r="P1478" s="25" t="str">
        <f t="shared" si="141"/>
        <v>0,</v>
      </c>
      <c r="Q1478" s="25" t="str">
        <f t="shared" si="142"/>
        <v>4</v>
      </c>
      <c r="R1478" s="26">
        <f t="shared" si="143"/>
        <v>4</v>
      </c>
      <c r="S1478" s="26">
        <f t="shared" si="144"/>
        <v>6.6666666666666666E-2</v>
      </c>
    </row>
    <row r="1479" spans="1:19" hidden="1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27">
        <v>1.5</v>
      </c>
      <c r="L1479" t="s">
        <v>194</v>
      </c>
      <c r="M1479" t="s">
        <v>195</v>
      </c>
      <c r="N1479" t="s">
        <v>169</v>
      </c>
      <c r="O1479" s="24">
        <f t="shared" si="140"/>
        <v>3</v>
      </c>
      <c r="P1479" s="25" t="str">
        <f t="shared" si="141"/>
        <v>1,</v>
      </c>
      <c r="Q1479" s="25" t="str">
        <f t="shared" si="142"/>
        <v>5</v>
      </c>
      <c r="R1479" s="26">
        <f t="shared" si="143"/>
        <v>65</v>
      </c>
      <c r="S1479" s="26">
        <f t="shared" si="144"/>
        <v>1.0833333333333333</v>
      </c>
    </row>
    <row r="1480" spans="1:19" hidden="1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27">
        <v>2.25</v>
      </c>
      <c r="L1480" t="s">
        <v>219</v>
      </c>
      <c r="M1480" t="s">
        <v>220</v>
      </c>
      <c r="N1480" t="s">
        <v>169</v>
      </c>
      <c r="O1480" s="24">
        <f t="shared" si="140"/>
        <v>4</v>
      </c>
      <c r="P1480" s="25" t="str">
        <f t="shared" si="141"/>
        <v>2,</v>
      </c>
      <c r="Q1480" s="25" t="str">
        <f t="shared" si="142"/>
        <v>25</v>
      </c>
      <c r="R1480" s="26">
        <f t="shared" si="143"/>
        <v>145</v>
      </c>
      <c r="S1480" s="26">
        <f t="shared" si="144"/>
        <v>2.4166666666666665</v>
      </c>
    </row>
    <row r="1481" spans="1:19" hidden="1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27">
        <v>6.3</v>
      </c>
      <c r="L1481" t="s">
        <v>137</v>
      </c>
      <c r="M1481" t="s">
        <v>138</v>
      </c>
      <c r="N1481" t="s">
        <v>139</v>
      </c>
      <c r="O1481" s="24">
        <f t="shared" si="140"/>
        <v>3</v>
      </c>
      <c r="P1481" s="25" t="str">
        <f t="shared" si="141"/>
        <v>6,</v>
      </c>
      <c r="Q1481" s="25" t="str">
        <f t="shared" si="142"/>
        <v>3</v>
      </c>
      <c r="R1481" s="26">
        <f t="shared" si="143"/>
        <v>363</v>
      </c>
      <c r="S1481" s="26">
        <f t="shared" si="144"/>
        <v>6.05</v>
      </c>
    </row>
    <row r="1482" spans="1:19" hidden="1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27">
        <v>0.4</v>
      </c>
      <c r="L1482" t="s">
        <v>162</v>
      </c>
      <c r="M1482" t="s">
        <v>163</v>
      </c>
      <c r="N1482" t="s">
        <v>139</v>
      </c>
      <c r="O1482" s="24">
        <f t="shared" si="140"/>
        <v>3</v>
      </c>
      <c r="P1482" s="25" t="str">
        <f t="shared" si="141"/>
        <v>0,</v>
      </c>
      <c r="Q1482" s="25" t="str">
        <f t="shared" si="142"/>
        <v>4</v>
      </c>
      <c r="R1482" s="26">
        <f t="shared" si="143"/>
        <v>4</v>
      </c>
      <c r="S1482" s="26">
        <f t="shared" si="144"/>
        <v>6.6666666666666666E-2</v>
      </c>
    </row>
    <row r="1483" spans="1:19" hidden="1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27">
        <v>1.25</v>
      </c>
      <c r="L1483" t="s">
        <v>174</v>
      </c>
      <c r="M1483" t="s">
        <v>175</v>
      </c>
      <c r="N1483" t="s">
        <v>139</v>
      </c>
      <c r="O1483" s="24">
        <f t="shared" si="140"/>
        <v>4</v>
      </c>
      <c r="P1483" s="25" t="str">
        <f t="shared" si="141"/>
        <v>1,</v>
      </c>
      <c r="Q1483" s="25" t="str">
        <f t="shared" si="142"/>
        <v>25</v>
      </c>
      <c r="R1483" s="26">
        <f t="shared" si="143"/>
        <v>85</v>
      </c>
      <c r="S1483" s="26">
        <f t="shared" si="144"/>
        <v>1.4166666666666667</v>
      </c>
    </row>
    <row r="1484" spans="1:19" hidden="1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27">
        <v>57.1</v>
      </c>
      <c r="L1484" t="s">
        <v>49</v>
      </c>
      <c r="M1484" t="s">
        <v>50</v>
      </c>
      <c r="N1484" t="s">
        <v>51</v>
      </c>
      <c r="O1484" s="24">
        <f t="shared" si="140"/>
        <v>4</v>
      </c>
      <c r="P1484" s="25" t="str">
        <f t="shared" si="141"/>
        <v>57</v>
      </c>
      <c r="Q1484" s="25" t="str">
        <f t="shared" si="142"/>
        <v>,1</v>
      </c>
      <c r="R1484" s="26">
        <f t="shared" si="143"/>
        <v>3420.1</v>
      </c>
      <c r="S1484" s="26">
        <f t="shared" si="144"/>
        <v>57.001666666666665</v>
      </c>
    </row>
    <row r="1485" spans="1:19" hidden="1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27">
        <v>1.05</v>
      </c>
      <c r="L1485" t="s">
        <v>270</v>
      </c>
      <c r="M1485" t="s">
        <v>271</v>
      </c>
      <c r="N1485" t="s">
        <v>248</v>
      </c>
      <c r="O1485" s="24">
        <f t="shared" si="140"/>
        <v>4</v>
      </c>
      <c r="P1485" s="25" t="str">
        <f t="shared" si="141"/>
        <v>1,</v>
      </c>
      <c r="Q1485" s="25" t="str">
        <f t="shared" si="142"/>
        <v>05</v>
      </c>
      <c r="R1485" s="26">
        <f t="shared" si="143"/>
        <v>65</v>
      </c>
      <c r="S1485" s="26">
        <f t="shared" si="144"/>
        <v>1.0833333333333333</v>
      </c>
    </row>
    <row r="1486" spans="1:19" hidden="1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27">
        <v>1.35</v>
      </c>
      <c r="L1486" t="s">
        <v>42</v>
      </c>
      <c r="M1486" t="s">
        <v>43</v>
      </c>
      <c r="N1486" t="s">
        <v>44</v>
      </c>
      <c r="O1486" s="24">
        <f t="shared" si="140"/>
        <v>4</v>
      </c>
      <c r="P1486" s="25" t="str">
        <f t="shared" si="141"/>
        <v>1,</v>
      </c>
      <c r="Q1486" s="25" t="str">
        <f t="shared" si="142"/>
        <v>35</v>
      </c>
      <c r="R1486" s="26">
        <f t="shared" si="143"/>
        <v>95</v>
      </c>
      <c r="S1486" s="26">
        <f t="shared" si="144"/>
        <v>1.5833333333333333</v>
      </c>
    </row>
    <row r="1487" spans="1:19" hidden="1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27">
        <v>1</v>
      </c>
      <c r="L1487" t="s">
        <v>19</v>
      </c>
      <c r="M1487" t="s">
        <v>20</v>
      </c>
      <c r="N1487" t="s">
        <v>21</v>
      </c>
      <c r="O1487" s="24">
        <f t="shared" si="140"/>
        <v>1</v>
      </c>
      <c r="P1487" s="25" t="str">
        <f t="shared" si="141"/>
        <v>1</v>
      </c>
      <c r="Q1487" s="25">
        <f t="shared" si="142"/>
        <v>0</v>
      </c>
      <c r="R1487" s="26">
        <f t="shared" si="143"/>
        <v>60</v>
      </c>
      <c r="S1487" s="26">
        <f t="shared" si="144"/>
        <v>1</v>
      </c>
    </row>
    <row r="1488" spans="1:19" hidden="1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27">
        <v>5.25</v>
      </c>
      <c r="L1488" t="s">
        <v>128</v>
      </c>
      <c r="M1488" t="s">
        <v>129</v>
      </c>
      <c r="N1488" t="s">
        <v>130</v>
      </c>
      <c r="O1488" s="24">
        <f t="shared" si="140"/>
        <v>4</v>
      </c>
      <c r="P1488" s="25" t="str">
        <f t="shared" si="141"/>
        <v>5,</v>
      </c>
      <c r="Q1488" s="25" t="str">
        <f t="shared" si="142"/>
        <v>25</v>
      </c>
      <c r="R1488" s="26">
        <f t="shared" si="143"/>
        <v>325</v>
      </c>
      <c r="S1488" s="26">
        <f t="shared" si="144"/>
        <v>5.416666666666667</v>
      </c>
    </row>
    <row r="1489" spans="1:19" hidden="1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27">
        <v>0.4</v>
      </c>
      <c r="L1489" t="s">
        <v>104</v>
      </c>
      <c r="M1489" t="s">
        <v>105</v>
      </c>
      <c r="N1489" t="s">
        <v>106</v>
      </c>
      <c r="O1489" s="24">
        <f t="shared" si="140"/>
        <v>3</v>
      </c>
      <c r="P1489" s="25" t="str">
        <f t="shared" si="141"/>
        <v>0,</v>
      </c>
      <c r="Q1489" s="25" t="str">
        <f t="shared" si="142"/>
        <v>4</v>
      </c>
      <c r="R1489" s="26">
        <f t="shared" si="143"/>
        <v>4</v>
      </c>
      <c r="S1489" s="26">
        <f t="shared" si="144"/>
        <v>6.6666666666666666E-2</v>
      </c>
    </row>
    <row r="1490" spans="1:19" hidden="1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27">
        <v>0.15</v>
      </c>
      <c r="L1490" t="s">
        <v>181</v>
      </c>
      <c r="M1490" t="s">
        <v>182</v>
      </c>
      <c r="N1490" t="s">
        <v>183</v>
      </c>
      <c r="O1490" s="24">
        <f t="shared" si="140"/>
        <v>4</v>
      </c>
      <c r="P1490" s="25" t="str">
        <f t="shared" si="141"/>
        <v>0,</v>
      </c>
      <c r="Q1490" s="25" t="str">
        <f t="shared" si="142"/>
        <v>15</v>
      </c>
      <c r="R1490" s="26">
        <f t="shared" si="143"/>
        <v>15</v>
      </c>
      <c r="S1490" s="26">
        <f t="shared" si="144"/>
        <v>0.25</v>
      </c>
    </row>
    <row r="1491" spans="1:19" hidden="1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27">
        <v>4.2</v>
      </c>
      <c r="L1491" t="s">
        <v>190</v>
      </c>
      <c r="M1491" t="s">
        <v>191</v>
      </c>
      <c r="N1491" t="s">
        <v>186</v>
      </c>
      <c r="O1491" s="24">
        <f t="shared" si="140"/>
        <v>3</v>
      </c>
      <c r="P1491" s="25" t="str">
        <f t="shared" si="141"/>
        <v>4,</v>
      </c>
      <c r="Q1491" s="25" t="str">
        <f t="shared" si="142"/>
        <v>2</v>
      </c>
      <c r="R1491" s="26">
        <f t="shared" si="143"/>
        <v>242</v>
      </c>
      <c r="S1491" s="26">
        <f t="shared" si="144"/>
        <v>4.0333333333333332</v>
      </c>
    </row>
    <row r="1492" spans="1:19" hidden="1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27">
        <v>5.5</v>
      </c>
      <c r="L1492" t="s">
        <v>25</v>
      </c>
      <c r="M1492" t="s">
        <v>26</v>
      </c>
      <c r="N1492" t="s">
        <v>27</v>
      </c>
      <c r="O1492" s="24">
        <f t="shared" si="140"/>
        <v>3</v>
      </c>
      <c r="P1492" s="25" t="str">
        <f t="shared" si="141"/>
        <v>5,</v>
      </c>
      <c r="Q1492" s="25" t="str">
        <f t="shared" si="142"/>
        <v>5</v>
      </c>
      <c r="R1492" s="26">
        <f t="shared" si="143"/>
        <v>305</v>
      </c>
      <c r="S1492" s="26">
        <f t="shared" si="144"/>
        <v>5.083333333333333</v>
      </c>
    </row>
    <row r="1493" spans="1:19" hidden="1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27">
        <v>0.35</v>
      </c>
      <c r="L1493" t="s">
        <v>413</v>
      </c>
      <c r="M1493" t="s">
        <v>414</v>
      </c>
      <c r="N1493" t="s">
        <v>27</v>
      </c>
      <c r="O1493" s="24">
        <f t="shared" si="140"/>
        <v>4</v>
      </c>
      <c r="P1493" s="25" t="str">
        <f t="shared" si="141"/>
        <v>0,</v>
      </c>
      <c r="Q1493" s="25" t="str">
        <f t="shared" si="142"/>
        <v>35</v>
      </c>
      <c r="R1493" s="26">
        <f t="shared" si="143"/>
        <v>35</v>
      </c>
      <c r="S1493" s="26">
        <f t="shared" si="144"/>
        <v>0.58333333333333337</v>
      </c>
    </row>
    <row r="1494" spans="1:19" hidden="1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27">
        <v>0.3</v>
      </c>
      <c r="L1494" t="s">
        <v>116</v>
      </c>
      <c r="M1494" t="s">
        <v>117</v>
      </c>
      <c r="N1494" t="s">
        <v>118</v>
      </c>
      <c r="O1494" s="24">
        <f t="shared" si="140"/>
        <v>3</v>
      </c>
      <c r="P1494" s="25" t="str">
        <f t="shared" si="141"/>
        <v>0,</v>
      </c>
      <c r="Q1494" s="25" t="str">
        <f t="shared" si="142"/>
        <v>3</v>
      </c>
      <c r="R1494" s="26">
        <f t="shared" si="143"/>
        <v>3</v>
      </c>
      <c r="S1494" s="26">
        <f t="shared" si="144"/>
        <v>0.05</v>
      </c>
    </row>
    <row r="1495" spans="1:19" hidden="1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27">
        <v>0.45</v>
      </c>
      <c r="L1495" t="s">
        <v>85</v>
      </c>
      <c r="M1495" t="s">
        <v>86</v>
      </c>
      <c r="N1495" t="s">
        <v>27</v>
      </c>
      <c r="O1495" s="24">
        <f t="shared" si="140"/>
        <v>4</v>
      </c>
      <c r="P1495" s="25" t="str">
        <f t="shared" si="141"/>
        <v>0,</v>
      </c>
      <c r="Q1495" s="25" t="str">
        <f t="shared" si="142"/>
        <v>45</v>
      </c>
      <c r="R1495" s="26">
        <f t="shared" si="143"/>
        <v>45</v>
      </c>
      <c r="S1495" s="26">
        <f t="shared" si="144"/>
        <v>0.75</v>
      </c>
    </row>
    <row r="1496" spans="1:19" hidden="1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27">
        <v>0.4</v>
      </c>
      <c r="L1496" t="s">
        <v>253</v>
      </c>
      <c r="M1496" t="s">
        <v>254</v>
      </c>
      <c r="N1496" t="s">
        <v>255</v>
      </c>
      <c r="O1496" s="24">
        <f t="shared" si="140"/>
        <v>3</v>
      </c>
      <c r="P1496" s="25" t="str">
        <f t="shared" si="141"/>
        <v>0,</v>
      </c>
      <c r="Q1496" s="25" t="str">
        <f t="shared" si="142"/>
        <v>4</v>
      </c>
      <c r="R1496" s="26">
        <f t="shared" si="143"/>
        <v>4</v>
      </c>
      <c r="S1496" s="26">
        <f t="shared" si="144"/>
        <v>6.6666666666666666E-2</v>
      </c>
    </row>
    <row r="1497" spans="1:19" hidden="1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27">
        <v>4.05</v>
      </c>
      <c r="L1497" t="s">
        <v>45</v>
      </c>
      <c r="M1497" t="s">
        <v>46</v>
      </c>
      <c r="N1497" t="s">
        <v>41</v>
      </c>
      <c r="O1497" s="24">
        <f t="shared" si="140"/>
        <v>4</v>
      </c>
      <c r="P1497" s="25" t="str">
        <f t="shared" si="141"/>
        <v>4,</v>
      </c>
      <c r="Q1497" s="25" t="str">
        <f t="shared" si="142"/>
        <v>05</v>
      </c>
      <c r="R1497" s="26">
        <f t="shared" si="143"/>
        <v>245</v>
      </c>
      <c r="S1497" s="26">
        <f t="shared" si="144"/>
        <v>4.083333333333333</v>
      </c>
    </row>
    <row r="1498" spans="1:19" hidden="1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27">
        <v>2.0499999999999998</v>
      </c>
      <c r="L1498" t="s">
        <v>98</v>
      </c>
      <c r="M1498" t="s">
        <v>99</v>
      </c>
      <c r="N1498" t="s">
        <v>30</v>
      </c>
      <c r="O1498" s="24">
        <f t="shared" si="140"/>
        <v>4</v>
      </c>
      <c r="P1498" s="25" t="str">
        <f t="shared" si="141"/>
        <v>2,</v>
      </c>
      <c r="Q1498" s="25" t="str">
        <f t="shared" si="142"/>
        <v>05</v>
      </c>
      <c r="R1498" s="26">
        <f t="shared" si="143"/>
        <v>125</v>
      </c>
      <c r="S1498" s="26">
        <f t="shared" si="144"/>
        <v>2.0833333333333335</v>
      </c>
    </row>
    <row r="1499" spans="1:19" hidden="1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27">
        <v>9.1999999999999993</v>
      </c>
      <c r="L1499" t="s">
        <v>119</v>
      </c>
      <c r="M1499" t="s">
        <v>120</v>
      </c>
      <c r="N1499" t="s">
        <v>36</v>
      </c>
      <c r="O1499" s="24">
        <f t="shared" si="140"/>
        <v>3</v>
      </c>
      <c r="P1499" s="25" t="str">
        <f t="shared" si="141"/>
        <v>9,</v>
      </c>
      <c r="Q1499" s="25" t="str">
        <f t="shared" si="142"/>
        <v>2</v>
      </c>
      <c r="R1499" s="26">
        <f t="shared" si="143"/>
        <v>542</v>
      </c>
      <c r="S1499" s="26">
        <f t="shared" si="144"/>
        <v>9.0333333333333332</v>
      </c>
    </row>
    <row r="1500" spans="1:19" hidden="1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27">
        <v>3.45</v>
      </c>
      <c r="L1500" t="s">
        <v>131</v>
      </c>
      <c r="M1500" t="s">
        <v>132</v>
      </c>
      <c r="N1500" t="s">
        <v>133</v>
      </c>
      <c r="O1500" s="24">
        <f t="shared" si="140"/>
        <v>4</v>
      </c>
      <c r="P1500" s="25" t="str">
        <f t="shared" si="141"/>
        <v>3,</v>
      </c>
      <c r="Q1500" s="25" t="str">
        <f t="shared" si="142"/>
        <v>45</v>
      </c>
      <c r="R1500" s="26">
        <f t="shared" si="143"/>
        <v>225</v>
      </c>
      <c r="S1500" s="26">
        <f t="shared" si="144"/>
        <v>3.75</v>
      </c>
    </row>
    <row r="1501" spans="1:19" hidden="1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27">
        <v>3.2</v>
      </c>
      <c r="L1501" t="s">
        <v>142</v>
      </c>
      <c r="M1501" t="s">
        <v>143</v>
      </c>
      <c r="N1501" t="s">
        <v>133</v>
      </c>
      <c r="O1501" s="24">
        <f t="shared" si="140"/>
        <v>3</v>
      </c>
      <c r="P1501" s="25" t="str">
        <f t="shared" si="141"/>
        <v>3,</v>
      </c>
      <c r="Q1501" s="25" t="str">
        <f t="shared" si="142"/>
        <v>2</v>
      </c>
      <c r="R1501" s="26">
        <f t="shared" si="143"/>
        <v>182</v>
      </c>
      <c r="S1501" s="26">
        <f t="shared" si="144"/>
        <v>3.0333333333333332</v>
      </c>
    </row>
    <row r="1502" spans="1:19" hidden="1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27">
        <v>0.45</v>
      </c>
      <c r="L1502" t="s">
        <v>31</v>
      </c>
      <c r="M1502" t="s">
        <v>32</v>
      </c>
      <c r="N1502" t="s">
        <v>33</v>
      </c>
      <c r="O1502" s="24">
        <f t="shared" si="140"/>
        <v>4</v>
      </c>
      <c r="P1502" s="25" t="str">
        <f t="shared" si="141"/>
        <v>0,</v>
      </c>
      <c r="Q1502" s="25" t="str">
        <f t="shared" si="142"/>
        <v>45</v>
      </c>
      <c r="R1502" s="26">
        <f t="shared" si="143"/>
        <v>45</v>
      </c>
      <c r="S1502" s="26">
        <f t="shared" si="144"/>
        <v>0.75</v>
      </c>
    </row>
    <row r="1503" spans="1:19" hidden="1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27">
        <v>18.149999999999999</v>
      </c>
      <c r="L1503" t="s">
        <v>144</v>
      </c>
      <c r="M1503" t="s">
        <v>145</v>
      </c>
      <c r="N1503" t="s">
        <v>146</v>
      </c>
      <c r="O1503" s="24">
        <f t="shared" si="140"/>
        <v>5</v>
      </c>
      <c r="P1503" s="25" t="str">
        <f t="shared" si="141"/>
        <v>18</v>
      </c>
      <c r="Q1503" s="25" t="str">
        <f t="shared" si="142"/>
        <v>,15</v>
      </c>
      <c r="R1503" s="26">
        <f t="shared" si="143"/>
        <v>1080.1500000000001</v>
      </c>
      <c r="S1503" s="26">
        <f t="shared" si="144"/>
        <v>18.002500000000001</v>
      </c>
    </row>
    <row r="1504" spans="1:19" hidden="1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27">
        <v>2.2999999999999998</v>
      </c>
      <c r="L1504" t="s">
        <v>192</v>
      </c>
      <c r="M1504" t="s">
        <v>193</v>
      </c>
      <c r="N1504" t="s">
        <v>146</v>
      </c>
      <c r="O1504" s="24">
        <f t="shared" si="140"/>
        <v>3</v>
      </c>
      <c r="P1504" s="25" t="str">
        <f t="shared" si="141"/>
        <v>2,</v>
      </c>
      <c r="Q1504" s="25" t="str">
        <f t="shared" si="142"/>
        <v>3</v>
      </c>
      <c r="R1504" s="26">
        <f t="shared" si="143"/>
        <v>123</v>
      </c>
      <c r="S1504" s="26">
        <f t="shared" si="144"/>
        <v>2.0499999999999998</v>
      </c>
    </row>
    <row r="1505" spans="1:19" hidden="1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27">
        <v>19.350000000000001</v>
      </c>
      <c r="L1505" t="s">
        <v>147</v>
      </c>
      <c r="M1505" t="s">
        <v>148</v>
      </c>
      <c r="N1505" t="s">
        <v>149</v>
      </c>
      <c r="O1505" s="24">
        <f t="shared" si="140"/>
        <v>5</v>
      </c>
      <c r="P1505" s="25" t="str">
        <f t="shared" si="141"/>
        <v>19</v>
      </c>
      <c r="Q1505" s="25" t="str">
        <f t="shared" si="142"/>
        <v>,35</v>
      </c>
      <c r="R1505" s="26">
        <f t="shared" si="143"/>
        <v>1140.3499999999999</v>
      </c>
      <c r="S1505" s="26">
        <f t="shared" si="144"/>
        <v>19.005833333333332</v>
      </c>
    </row>
    <row r="1506" spans="1:19" hidden="1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27">
        <v>6.3</v>
      </c>
      <c r="L1506" t="s">
        <v>167</v>
      </c>
      <c r="M1506" t="s">
        <v>168</v>
      </c>
      <c r="N1506" t="s">
        <v>169</v>
      </c>
      <c r="O1506" s="24">
        <f t="shared" si="140"/>
        <v>3</v>
      </c>
      <c r="P1506" s="25" t="str">
        <f t="shared" si="141"/>
        <v>6,</v>
      </c>
      <c r="Q1506" s="25" t="str">
        <f t="shared" si="142"/>
        <v>3</v>
      </c>
      <c r="R1506" s="26">
        <f t="shared" si="143"/>
        <v>363</v>
      </c>
      <c r="S1506" s="26">
        <f t="shared" si="144"/>
        <v>6.05</v>
      </c>
    </row>
    <row r="1507" spans="1:19" hidden="1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27">
        <v>1.3</v>
      </c>
      <c r="L1507" t="s">
        <v>194</v>
      </c>
      <c r="M1507" t="s">
        <v>195</v>
      </c>
      <c r="N1507" t="s">
        <v>169</v>
      </c>
      <c r="O1507" s="24">
        <f t="shared" si="140"/>
        <v>3</v>
      </c>
      <c r="P1507" s="25" t="str">
        <f t="shared" si="141"/>
        <v>1,</v>
      </c>
      <c r="Q1507" s="25" t="str">
        <f t="shared" si="142"/>
        <v>3</v>
      </c>
      <c r="R1507" s="26">
        <f t="shared" si="143"/>
        <v>63</v>
      </c>
      <c r="S1507" s="26">
        <f t="shared" si="144"/>
        <v>1.05</v>
      </c>
    </row>
    <row r="1508" spans="1:19" hidden="1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27">
        <v>0.55000000000000004</v>
      </c>
      <c r="L1508" t="s">
        <v>221</v>
      </c>
      <c r="M1508" t="s">
        <v>222</v>
      </c>
      <c r="N1508" t="s">
        <v>223</v>
      </c>
      <c r="O1508" s="24">
        <f t="shared" si="140"/>
        <v>4</v>
      </c>
      <c r="P1508" s="25" t="str">
        <f t="shared" si="141"/>
        <v>0,</v>
      </c>
      <c r="Q1508" s="25" t="str">
        <f t="shared" si="142"/>
        <v>55</v>
      </c>
      <c r="R1508" s="26">
        <f t="shared" si="143"/>
        <v>55</v>
      </c>
      <c r="S1508" s="26">
        <f t="shared" si="144"/>
        <v>0.91666666666666663</v>
      </c>
    </row>
    <row r="1509" spans="1:19" hidden="1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27">
        <v>2.5499999999999998</v>
      </c>
      <c r="L1509" t="s">
        <v>162</v>
      </c>
      <c r="M1509" t="s">
        <v>163</v>
      </c>
      <c r="N1509" t="s">
        <v>139</v>
      </c>
      <c r="O1509" s="24">
        <f t="shared" si="140"/>
        <v>4</v>
      </c>
      <c r="P1509" s="25" t="str">
        <f t="shared" si="141"/>
        <v>2,</v>
      </c>
      <c r="Q1509" s="25" t="str">
        <f t="shared" si="142"/>
        <v>55</v>
      </c>
      <c r="R1509" s="26">
        <f t="shared" si="143"/>
        <v>175</v>
      </c>
      <c r="S1509" s="26">
        <f t="shared" si="144"/>
        <v>2.9166666666666665</v>
      </c>
    </row>
    <row r="1510" spans="1:19" hidden="1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27">
        <v>1.2</v>
      </c>
      <c r="L1510" t="s">
        <v>174</v>
      </c>
      <c r="M1510" t="s">
        <v>175</v>
      </c>
      <c r="N1510" t="s">
        <v>139</v>
      </c>
      <c r="O1510" s="24">
        <f t="shared" si="140"/>
        <v>3</v>
      </c>
      <c r="P1510" s="25" t="str">
        <f t="shared" si="141"/>
        <v>1,</v>
      </c>
      <c r="Q1510" s="25" t="str">
        <f t="shared" si="142"/>
        <v>2</v>
      </c>
      <c r="R1510" s="26">
        <f t="shared" si="143"/>
        <v>62</v>
      </c>
      <c r="S1510" s="26">
        <f t="shared" si="144"/>
        <v>1.0333333333333334</v>
      </c>
    </row>
    <row r="1511" spans="1:19" hidden="1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27">
        <v>40.380000000000003</v>
      </c>
      <c r="L1511" t="s">
        <v>25</v>
      </c>
      <c r="M1511" t="s">
        <v>26</v>
      </c>
      <c r="N1511" t="s">
        <v>27</v>
      </c>
      <c r="O1511" s="24">
        <f t="shared" si="140"/>
        <v>5</v>
      </c>
      <c r="P1511" s="25" t="str">
        <f t="shared" si="141"/>
        <v>40</v>
      </c>
      <c r="Q1511" s="25" t="str">
        <f t="shared" si="142"/>
        <v>,38</v>
      </c>
      <c r="R1511" s="26">
        <f t="shared" si="143"/>
        <v>2400.38</v>
      </c>
      <c r="S1511" s="26">
        <f t="shared" si="144"/>
        <v>40.006333333333338</v>
      </c>
    </row>
    <row r="1512" spans="1:19" hidden="1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27">
        <v>1</v>
      </c>
      <c r="L1512" t="s">
        <v>249</v>
      </c>
      <c r="M1512" t="s">
        <v>250</v>
      </c>
      <c r="N1512" t="s">
        <v>186</v>
      </c>
      <c r="O1512" s="24">
        <f t="shared" si="140"/>
        <v>1</v>
      </c>
      <c r="P1512" s="25" t="str">
        <f t="shared" si="141"/>
        <v>1</v>
      </c>
      <c r="Q1512" s="25">
        <f t="shared" si="142"/>
        <v>0</v>
      </c>
      <c r="R1512" s="26">
        <f t="shared" si="143"/>
        <v>60</v>
      </c>
      <c r="S1512" s="26">
        <f t="shared" si="144"/>
        <v>1</v>
      </c>
    </row>
    <row r="1513" spans="1:19" hidden="1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27">
        <v>14.19</v>
      </c>
      <c r="L1513" t="s">
        <v>142</v>
      </c>
      <c r="M1513" t="s">
        <v>143</v>
      </c>
      <c r="N1513" t="s">
        <v>133</v>
      </c>
      <c r="O1513" s="24">
        <f t="shared" si="140"/>
        <v>5</v>
      </c>
      <c r="P1513" s="25" t="str">
        <f t="shared" si="141"/>
        <v>14</v>
      </c>
      <c r="Q1513" s="25" t="str">
        <f t="shared" si="142"/>
        <v>,19</v>
      </c>
      <c r="R1513" s="26">
        <f t="shared" si="143"/>
        <v>840.19</v>
      </c>
      <c r="S1513" s="26">
        <f t="shared" si="144"/>
        <v>14.003166666666667</v>
      </c>
    </row>
    <row r="1514" spans="1:19" hidden="1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27">
        <v>1.49</v>
      </c>
      <c r="L1514" t="s">
        <v>405</v>
      </c>
      <c r="M1514" t="s">
        <v>406</v>
      </c>
      <c r="N1514" t="s">
        <v>133</v>
      </c>
      <c r="O1514" s="24">
        <f t="shared" si="140"/>
        <v>4</v>
      </c>
      <c r="P1514" s="25" t="str">
        <f t="shared" si="141"/>
        <v>1,</v>
      </c>
      <c r="Q1514" s="25" t="str">
        <f t="shared" si="142"/>
        <v>49</v>
      </c>
      <c r="R1514" s="26">
        <f t="shared" si="143"/>
        <v>109</v>
      </c>
      <c r="S1514" s="26">
        <f t="shared" si="144"/>
        <v>1.8166666666666667</v>
      </c>
    </row>
    <row r="1515" spans="1:19" hidden="1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27">
        <v>4.13</v>
      </c>
      <c r="L1515" t="s">
        <v>31</v>
      </c>
      <c r="M1515" t="s">
        <v>32</v>
      </c>
      <c r="N1515" t="s">
        <v>33</v>
      </c>
      <c r="O1515" s="24">
        <f t="shared" si="140"/>
        <v>4</v>
      </c>
      <c r="P1515" s="25" t="str">
        <f t="shared" si="141"/>
        <v>4,</v>
      </c>
      <c r="Q1515" s="25" t="str">
        <f t="shared" si="142"/>
        <v>13</v>
      </c>
      <c r="R1515" s="26">
        <f t="shared" si="143"/>
        <v>253</v>
      </c>
      <c r="S1515" s="26">
        <f t="shared" si="144"/>
        <v>4.2166666666666668</v>
      </c>
    </row>
    <row r="1516" spans="1:19" hidden="1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27">
        <v>3.07</v>
      </c>
      <c r="L1516" t="s">
        <v>167</v>
      </c>
      <c r="M1516" t="s">
        <v>168</v>
      </c>
      <c r="N1516" t="s">
        <v>169</v>
      </c>
      <c r="O1516" s="24">
        <f t="shared" si="140"/>
        <v>4</v>
      </c>
      <c r="P1516" s="25" t="str">
        <f t="shared" si="141"/>
        <v>3,</v>
      </c>
      <c r="Q1516" s="25" t="str">
        <f t="shared" si="142"/>
        <v>07</v>
      </c>
      <c r="R1516" s="26">
        <f t="shared" si="143"/>
        <v>187</v>
      </c>
      <c r="S1516" s="26">
        <f t="shared" si="144"/>
        <v>3.1166666666666667</v>
      </c>
    </row>
    <row r="1517" spans="1:19" hidden="1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27">
        <v>3.16</v>
      </c>
      <c r="L1517" t="s">
        <v>194</v>
      </c>
      <c r="M1517" t="s">
        <v>195</v>
      </c>
      <c r="N1517" t="s">
        <v>169</v>
      </c>
      <c r="O1517" s="24">
        <f t="shared" si="140"/>
        <v>4</v>
      </c>
      <c r="P1517" s="25" t="str">
        <f t="shared" si="141"/>
        <v>3,</v>
      </c>
      <c r="Q1517" s="25" t="str">
        <f t="shared" si="142"/>
        <v>16</v>
      </c>
      <c r="R1517" s="26">
        <f t="shared" si="143"/>
        <v>196</v>
      </c>
      <c r="S1517" s="26">
        <f t="shared" si="144"/>
        <v>3.2666666666666666</v>
      </c>
    </row>
    <row r="1518" spans="1:19" hidden="1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27">
        <v>2.48</v>
      </c>
      <c r="L1518" t="s">
        <v>134</v>
      </c>
      <c r="M1518" t="s">
        <v>135</v>
      </c>
      <c r="N1518" t="s">
        <v>136</v>
      </c>
      <c r="O1518" s="24">
        <f t="shared" si="140"/>
        <v>4</v>
      </c>
      <c r="P1518" s="25" t="str">
        <f t="shared" si="141"/>
        <v>2,</v>
      </c>
      <c r="Q1518" s="25" t="str">
        <f t="shared" si="142"/>
        <v>48</v>
      </c>
      <c r="R1518" s="26">
        <f t="shared" si="143"/>
        <v>168</v>
      </c>
      <c r="S1518" s="26">
        <f t="shared" si="144"/>
        <v>2.8</v>
      </c>
    </row>
    <row r="1519" spans="1:19" hidden="1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27">
        <v>8.02</v>
      </c>
      <c r="L1519" t="s">
        <v>162</v>
      </c>
      <c r="M1519" t="s">
        <v>163</v>
      </c>
      <c r="N1519" t="s">
        <v>139</v>
      </c>
      <c r="O1519" s="24">
        <f t="shared" si="140"/>
        <v>4</v>
      </c>
      <c r="P1519" s="25" t="str">
        <f t="shared" si="141"/>
        <v>8,</v>
      </c>
      <c r="Q1519" s="25" t="str">
        <f t="shared" si="142"/>
        <v>02</v>
      </c>
      <c r="R1519" s="26">
        <f t="shared" si="143"/>
        <v>482</v>
      </c>
      <c r="S1519" s="26">
        <f t="shared" si="144"/>
        <v>8.0333333333333332</v>
      </c>
    </row>
    <row r="1520" spans="1:19" hidden="1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27">
        <v>44.35</v>
      </c>
      <c r="L1520" t="s">
        <v>49</v>
      </c>
      <c r="M1520" t="s">
        <v>50</v>
      </c>
      <c r="N1520" t="s">
        <v>51</v>
      </c>
      <c r="O1520" s="24">
        <f t="shared" si="140"/>
        <v>5</v>
      </c>
      <c r="P1520" s="25" t="str">
        <f t="shared" si="141"/>
        <v>44</v>
      </c>
      <c r="Q1520" s="25" t="str">
        <f t="shared" si="142"/>
        <v>,35</v>
      </c>
      <c r="R1520" s="26">
        <f t="shared" si="143"/>
        <v>2640.35</v>
      </c>
      <c r="S1520" s="26">
        <f t="shared" si="144"/>
        <v>44.005833333333335</v>
      </c>
    </row>
    <row r="1521" spans="1:19" hidden="1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27">
        <v>2.2999999999999998</v>
      </c>
      <c r="L1521" t="s">
        <v>19</v>
      </c>
      <c r="M1521" t="s">
        <v>20</v>
      </c>
      <c r="N1521" t="s">
        <v>21</v>
      </c>
      <c r="O1521" s="24">
        <f t="shared" si="140"/>
        <v>3</v>
      </c>
      <c r="P1521" s="25" t="str">
        <f t="shared" si="141"/>
        <v>2,</v>
      </c>
      <c r="Q1521" s="25" t="str">
        <f t="shared" si="142"/>
        <v>3</v>
      </c>
      <c r="R1521" s="26">
        <f t="shared" si="143"/>
        <v>123</v>
      </c>
      <c r="S1521" s="26">
        <f t="shared" si="144"/>
        <v>2.0499999999999998</v>
      </c>
    </row>
    <row r="1522" spans="1:19" hidden="1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27">
        <v>5.2</v>
      </c>
      <c r="L1522" t="s">
        <v>128</v>
      </c>
      <c r="M1522" t="s">
        <v>129</v>
      </c>
      <c r="N1522" t="s">
        <v>130</v>
      </c>
      <c r="O1522" s="24">
        <f t="shared" si="140"/>
        <v>3</v>
      </c>
      <c r="P1522" s="25" t="str">
        <f t="shared" si="141"/>
        <v>5,</v>
      </c>
      <c r="Q1522" s="25" t="str">
        <f t="shared" si="142"/>
        <v>2</v>
      </c>
      <c r="R1522" s="26">
        <f t="shared" si="143"/>
        <v>302</v>
      </c>
      <c r="S1522" s="26">
        <f t="shared" si="144"/>
        <v>5.0333333333333332</v>
      </c>
    </row>
    <row r="1523" spans="1:19" hidden="1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27">
        <v>6.3</v>
      </c>
      <c r="L1523" t="s">
        <v>190</v>
      </c>
      <c r="M1523" t="s">
        <v>191</v>
      </c>
      <c r="N1523" t="s">
        <v>186</v>
      </c>
      <c r="O1523" s="24">
        <f t="shared" si="140"/>
        <v>3</v>
      </c>
      <c r="P1523" s="25" t="str">
        <f t="shared" si="141"/>
        <v>6,</v>
      </c>
      <c r="Q1523" s="25" t="str">
        <f t="shared" si="142"/>
        <v>3</v>
      </c>
      <c r="R1523" s="26">
        <f t="shared" si="143"/>
        <v>363</v>
      </c>
      <c r="S1523" s="26">
        <f t="shared" si="144"/>
        <v>6.05</v>
      </c>
    </row>
    <row r="1524" spans="1:19" hidden="1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27">
        <v>1.55</v>
      </c>
      <c r="L1524" t="s">
        <v>25</v>
      </c>
      <c r="M1524" t="s">
        <v>26</v>
      </c>
      <c r="N1524" t="s">
        <v>27</v>
      </c>
      <c r="O1524" s="24">
        <f t="shared" si="140"/>
        <v>4</v>
      </c>
      <c r="P1524" s="25" t="str">
        <f t="shared" si="141"/>
        <v>1,</v>
      </c>
      <c r="Q1524" s="25" t="str">
        <f t="shared" si="142"/>
        <v>55</v>
      </c>
      <c r="R1524" s="26">
        <f t="shared" si="143"/>
        <v>115</v>
      </c>
      <c r="S1524" s="26">
        <f t="shared" si="144"/>
        <v>1.9166666666666667</v>
      </c>
    </row>
    <row r="1525" spans="1:19" hidden="1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27">
        <v>1.2</v>
      </c>
      <c r="L1525" t="s">
        <v>121</v>
      </c>
      <c r="M1525" t="s">
        <v>122</v>
      </c>
      <c r="N1525" t="s">
        <v>123</v>
      </c>
      <c r="O1525" s="24">
        <f t="shared" si="140"/>
        <v>3</v>
      </c>
      <c r="P1525" s="25" t="str">
        <f t="shared" si="141"/>
        <v>1,</v>
      </c>
      <c r="Q1525" s="25" t="str">
        <f t="shared" si="142"/>
        <v>2</v>
      </c>
      <c r="R1525" s="26">
        <f t="shared" si="143"/>
        <v>62</v>
      </c>
      <c r="S1525" s="26">
        <f t="shared" si="144"/>
        <v>1.0333333333333334</v>
      </c>
    </row>
    <row r="1526" spans="1:19" hidden="1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27">
        <v>1.25</v>
      </c>
      <c r="L1526" t="s">
        <v>116</v>
      </c>
      <c r="M1526" t="s">
        <v>117</v>
      </c>
      <c r="N1526" t="s">
        <v>118</v>
      </c>
      <c r="O1526" s="24">
        <f t="shared" si="140"/>
        <v>4</v>
      </c>
      <c r="P1526" s="25" t="str">
        <f t="shared" si="141"/>
        <v>1,</v>
      </c>
      <c r="Q1526" s="25" t="str">
        <f t="shared" si="142"/>
        <v>25</v>
      </c>
      <c r="R1526" s="26">
        <f t="shared" si="143"/>
        <v>85</v>
      </c>
      <c r="S1526" s="26">
        <f t="shared" si="144"/>
        <v>1.4166666666666667</v>
      </c>
    </row>
    <row r="1527" spans="1:19" hidden="1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27">
        <v>5.5</v>
      </c>
      <c r="L1527" t="s">
        <v>45</v>
      </c>
      <c r="M1527" t="s">
        <v>46</v>
      </c>
      <c r="N1527" t="s">
        <v>41</v>
      </c>
      <c r="O1527" s="24">
        <f t="shared" si="140"/>
        <v>3</v>
      </c>
      <c r="P1527" s="25" t="str">
        <f t="shared" si="141"/>
        <v>5,</v>
      </c>
      <c r="Q1527" s="25" t="str">
        <f t="shared" si="142"/>
        <v>5</v>
      </c>
      <c r="R1527" s="26">
        <f t="shared" si="143"/>
        <v>305</v>
      </c>
      <c r="S1527" s="26">
        <f t="shared" si="144"/>
        <v>5.083333333333333</v>
      </c>
    </row>
    <row r="1528" spans="1:19" hidden="1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27">
        <v>1.35</v>
      </c>
      <c r="L1528" t="s">
        <v>307</v>
      </c>
      <c r="M1528" t="s">
        <v>308</v>
      </c>
      <c r="N1528" t="s">
        <v>204</v>
      </c>
      <c r="O1528" s="24">
        <f t="shared" si="140"/>
        <v>4</v>
      </c>
      <c r="P1528" s="25" t="str">
        <f t="shared" si="141"/>
        <v>1,</v>
      </c>
      <c r="Q1528" s="25" t="str">
        <f t="shared" si="142"/>
        <v>35</v>
      </c>
      <c r="R1528" s="26">
        <f t="shared" si="143"/>
        <v>95</v>
      </c>
      <c r="S1528" s="26">
        <f t="shared" si="144"/>
        <v>1.5833333333333333</v>
      </c>
    </row>
    <row r="1529" spans="1:19" hidden="1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27">
        <v>10.35</v>
      </c>
      <c r="L1529" t="s">
        <v>119</v>
      </c>
      <c r="M1529" t="s">
        <v>120</v>
      </c>
      <c r="N1529" t="s">
        <v>36</v>
      </c>
      <c r="O1529" s="24">
        <f t="shared" si="140"/>
        <v>5</v>
      </c>
      <c r="P1529" s="25" t="str">
        <f t="shared" si="141"/>
        <v>10</v>
      </c>
      <c r="Q1529" s="25" t="str">
        <f t="shared" si="142"/>
        <v>,35</v>
      </c>
      <c r="R1529" s="26">
        <f t="shared" si="143"/>
        <v>600.35</v>
      </c>
      <c r="S1529" s="26">
        <f t="shared" si="144"/>
        <v>10.005833333333333</v>
      </c>
    </row>
    <row r="1530" spans="1:19" hidden="1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27">
        <v>1045</v>
      </c>
      <c r="L1530" t="s">
        <v>142</v>
      </c>
      <c r="M1530" t="s">
        <v>143</v>
      </c>
      <c r="N1530" t="s">
        <v>133</v>
      </c>
      <c r="O1530" s="24">
        <f t="shared" si="140"/>
        <v>4</v>
      </c>
      <c r="P1530" s="25" t="str">
        <f t="shared" si="141"/>
        <v>10</v>
      </c>
      <c r="Q1530" s="25" t="str">
        <f t="shared" si="142"/>
        <v>45</v>
      </c>
      <c r="R1530" s="26">
        <f t="shared" si="143"/>
        <v>645</v>
      </c>
      <c r="S1530" s="26">
        <f t="shared" si="144"/>
        <v>10.75</v>
      </c>
    </row>
    <row r="1531" spans="1:19" hidden="1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27">
        <v>6.55</v>
      </c>
      <c r="L1531" t="s">
        <v>144</v>
      </c>
      <c r="M1531" t="s">
        <v>145</v>
      </c>
      <c r="N1531" t="s">
        <v>146</v>
      </c>
      <c r="O1531" s="24">
        <f t="shared" si="140"/>
        <v>4</v>
      </c>
      <c r="P1531" s="25" t="str">
        <f t="shared" si="141"/>
        <v>6,</v>
      </c>
      <c r="Q1531" s="25" t="str">
        <f t="shared" si="142"/>
        <v>55</v>
      </c>
      <c r="R1531" s="26">
        <f t="shared" si="143"/>
        <v>415</v>
      </c>
      <c r="S1531" s="26">
        <f t="shared" si="144"/>
        <v>6.916666666666667</v>
      </c>
    </row>
    <row r="1532" spans="1:19" hidden="1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27">
        <v>5</v>
      </c>
      <c r="L1532" t="s">
        <v>192</v>
      </c>
      <c r="M1532" t="s">
        <v>193</v>
      </c>
      <c r="N1532" t="s">
        <v>146</v>
      </c>
      <c r="O1532" s="24">
        <f t="shared" si="140"/>
        <v>1</v>
      </c>
      <c r="P1532" s="25" t="str">
        <f t="shared" si="141"/>
        <v>5</v>
      </c>
      <c r="Q1532" s="25">
        <f t="shared" si="142"/>
        <v>0</v>
      </c>
      <c r="R1532" s="26">
        <f t="shared" si="143"/>
        <v>300</v>
      </c>
      <c r="S1532" s="26">
        <f t="shared" si="144"/>
        <v>5</v>
      </c>
    </row>
    <row r="1533" spans="1:19" hidden="1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27">
        <v>1740</v>
      </c>
      <c r="L1533" t="s">
        <v>147</v>
      </c>
      <c r="M1533" t="s">
        <v>148</v>
      </c>
      <c r="N1533" t="s">
        <v>149</v>
      </c>
      <c r="O1533" s="24">
        <f t="shared" si="140"/>
        <v>4</v>
      </c>
      <c r="P1533" s="25" t="str">
        <f t="shared" si="141"/>
        <v>17</v>
      </c>
      <c r="Q1533" s="25" t="str">
        <f t="shared" si="142"/>
        <v>40</v>
      </c>
      <c r="R1533" s="26">
        <f t="shared" si="143"/>
        <v>1060</v>
      </c>
      <c r="S1533" s="26">
        <f t="shared" si="144"/>
        <v>17.666666666666668</v>
      </c>
    </row>
    <row r="1534" spans="1:19" hidden="1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27">
        <v>4.25</v>
      </c>
      <c r="L1534" t="s">
        <v>167</v>
      </c>
      <c r="M1534" t="s">
        <v>168</v>
      </c>
      <c r="N1534" t="s">
        <v>169</v>
      </c>
      <c r="O1534" s="24">
        <f t="shared" si="140"/>
        <v>4</v>
      </c>
      <c r="P1534" s="25" t="str">
        <f t="shared" si="141"/>
        <v>4,</v>
      </c>
      <c r="Q1534" s="25" t="str">
        <f t="shared" si="142"/>
        <v>25</v>
      </c>
      <c r="R1534" s="26">
        <f t="shared" si="143"/>
        <v>265</v>
      </c>
      <c r="S1534" s="26">
        <f t="shared" si="144"/>
        <v>4.416666666666667</v>
      </c>
    </row>
    <row r="1535" spans="1:19" hidden="1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27">
        <v>1.45</v>
      </c>
      <c r="L1535" t="s">
        <v>194</v>
      </c>
      <c r="M1535" t="s">
        <v>195</v>
      </c>
      <c r="N1535" t="s">
        <v>169</v>
      </c>
      <c r="O1535" s="24">
        <f t="shared" si="140"/>
        <v>4</v>
      </c>
      <c r="P1535" s="25" t="str">
        <f t="shared" si="141"/>
        <v>1,</v>
      </c>
      <c r="Q1535" s="25" t="str">
        <f t="shared" si="142"/>
        <v>45</v>
      </c>
      <c r="R1535" s="26">
        <f t="shared" si="143"/>
        <v>105</v>
      </c>
      <c r="S1535" s="26">
        <f t="shared" si="144"/>
        <v>1.75</v>
      </c>
    </row>
    <row r="1536" spans="1:19" hidden="1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27">
        <v>4.25</v>
      </c>
      <c r="L1536" t="s">
        <v>137</v>
      </c>
      <c r="M1536" t="s">
        <v>138</v>
      </c>
      <c r="N1536" t="s">
        <v>139</v>
      </c>
      <c r="O1536" s="24">
        <f t="shared" si="140"/>
        <v>4</v>
      </c>
      <c r="P1536" s="25" t="str">
        <f t="shared" si="141"/>
        <v>4,</v>
      </c>
      <c r="Q1536" s="25" t="str">
        <f t="shared" si="142"/>
        <v>25</v>
      </c>
      <c r="R1536" s="26">
        <f t="shared" si="143"/>
        <v>265</v>
      </c>
      <c r="S1536" s="26">
        <f t="shared" si="144"/>
        <v>4.416666666666667</v>
      </c>
    </row>
    <row r="1537" spans="1:19" hidden="1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27">
        <v>2.25</v>
      </c>
      <c r="L1537" t="s">
        <v>162</v>
      </c>
      <c r="M1537" t="s">
        <v>163</v>
      </c>
      <c r="N1537" t="s">
        <v>139</v>
      </c>
      <c r="O1537" s="24">
        <f t="shared" si="140"/>
        <v>4</v>
      </c>
      <c r="P1537" s="25" t="str">
        <f t="shared" si="141"/>
        <v>2,</v>
      </c>
      <c r="Q1537" s="25" t="str">
        <f t="shared" si="142"/>
        <v>25</v>
      </c>
      <c r="R1537" s="26">
        <f t="shared" si="143"/>
        <v>145</v>
      </c>
      <c r="S1537" s="26">
        <f t="shared" si="144"/>
        <v>2.4166666666666665</v>
      </c>
    </row>
    <row r="1538" spans="1:19" hidden="1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si="139"/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27">
        <v>1.2</v>
      </c>
      <c r="L1538" t="s">
        <v>174</v>
      </c>
      <c r="M1538" t="s">
        <v>175</v>
      </c>
      <c r="N1538" t="s">
        <v>139</v>
      </c>
      <c r="O1538" s="24">
        <f t="shared" si="140"/>
        <v>3</v>
      </c>
      <c r="P1538" s="25" t="str">
        <f t="shared" si="141"/>
        <v>1,</v>
      </c>
      <c r="Q1538" s="25" t="str">
        <f t="shared" si="142"/>
        <v>2</v>
      </c>
      <c r="R1538" s="26">
        <f t="shared" si="143"/>
        <v>62</v>
      </c>
      <c r="S1538" s="26">
        <f t="shared" si="144"/>
        <v>1.0333333333333334</v>
      </c>
    </row>
    <row r="1539" spans="1:19" hidden="1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ref="E1539:E1602" si="145">TEXT(C1539,"mmmm")</f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27">
        <v>55.25</v>
      </c>
      <c r="L1539" t="s">
        <v>49</v>
      </c>
      <c r="M1539" t="s">
        <v>50</v>
      </c>
      <c r="N1539" t="s">
        <v>51</v>
      </c>
      <c r="O1539" s="24">
        <f t="shared" ref="O1539:O1602" si="146">LEN($K1539)</f>
        <v>5</v>
      </c>
      <c r="P1539" s="25" t="str">
        <f t="shared" ref="P1539:P1602" si="147">IF(O1539="1",$K1539,IF(O1539=2,LEFT($K1539,2),LEFT($K1539,2)))</f>
        <v>55</v>
      </c>
      <c r="Q1539" s="25" t="str">
        <f t="shared" ref="Q1539:Q1602" si="148">IF(O1539&lt;=2,0,MID($K1539,3,3))</f>
        <v>,25</v>
      </c>
      <c r="R1539" s="26">
        <f t="shared" ref="R1539:R1602" si="149">+(P1539*60)+Q1539</f>
        <v>3300.25</v>
      </c>
      <c r="S1539" s="26">
        <f t="shared" ref="S1539:S1602" si="150">+R1539/60</f>
        <v>55.00416666666667</v>
      </c>
    </row>
    <row r="1540" spans="1:19" hidden="1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27">
        <v>1.2</v>
      </c>
      <c r="L1540" t="s">
        <v>19</v>
      </c>
      <c r="M1540" t="s">
        <v>20</v>
      </c>
      <c r="N1540" t="s">
        <v>21</v>
      </c>
      <c r="O1540" s="24">
        <f t="shared" si="146"/>
        <v>3</v>
      </c>
      <c r="P1540" s="25" t="str">
        <f t="shared" si="147"/>
        <v>1,</v>
      </c>
      <c r="Q1540" s="25" t="str">
        <f t="shared" si="148"/>
        <v>2</v>
      </c>
      <c r="R1540" s="26">
        <f t="shared" si="149"/>
        <v>62</v>
      </c>
      <c r="S1540" s="26">
        <f t="shared" si="150"/>
        <v>1.0333333333333334</v>
      </c>
    </row>
    <row r="1541" spans="1:19" hidden="1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27">
        <v>3.15</v>
      </c>
      <c r="L1541" t="s">
        <v>128</v>
      </c>
      <c r="M1541" t="s">
        <v>129</v>
      </c>
      <c r="N1541" t="s">
        <v>130</v>
      </c>
      <c r="O1541" s="24">
        <f t="shared" si="146"/>
        <v>4</v>
      </c>
      <c r="P1541" s="25" t="str">
        <f t="shared" si="147"/>
        <v>3,</v>
      </c>
      <c r="Q1541" s="25" t="str">
        <f t="shared" si="148"/>
        <v>15</v>
      </c>
      <c r="R1541" s="26">
        <f t="shared" si="149"/>
        <v>195</v>
      </c>
      <c r="S1541" s="26">
        <f t="shared" si="150"/>
        <v>3.25</v>
      </c>
    </row>
    <row r="1542" spans="1:19" hidden="1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27">
        <v>4.25</v>
      </c>
      <c r="L1542" t="s">
        <v>190</v>
      </c>
      <c r="M1542" t="s">
        <v>191</v>
      </c>
      <c r="N1542" t="s">
        <v>186</v>
      </c>
      <c r="O1542" s="24">
        <f t="shared" si="146"/>
        <v>4</v>
      </c>
      <c r="P1542" s="25" t="str">
        <f t="shared" si="147"/>
        <v>4,</v>
      </c>
      <c r="Q1542" s="25" t="str">
        <f t="shared" si="148"/>
        <v>25</v>
      </c>
      <c r="R1542" s="26">
        <f t="shared" si="149"/>
        <v>265</v>
      </c>
      <c r="S1542" s="26">
        <f t="shared" si="150"/>
        <v>4.416666666666667</v>
      </c>
    </row>
    <row r="1543" spans="1:19" hidden="1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27">
        <v>2.1</v>
      </c>
      <c r="L1543" t="s">
        <v>25</v>
      </c>
      <c r="M1543" t="s">
        <v>26</v>
      </c>
      <c r="N1543" t="s">
        <v>27</v>
      </c>
      <c r="O1543" s="24">
        <f t="shared" si="146"/>
        <v>3</v>
      </c>
      <c r="P1543" s="25" t="str">
        <f t="shared" si="147"/>
        <v>2,</v>
      </c>
      <c r="Q1543" s="25" t="str">
        <f t="shared" si="148"/>
        <v>1</v>
      </c>
      <c r="R1543" s="26">
        <f t="shared" si="149"/>
        <v>121</v>
      </c>
      <c r="S1543" s="26">
        <f t="shared" si="150"/>
        <v>2.0166666666666666</v>
      </c>
    </row>
    <row r="1544" spans="1:19" hidden="1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27">
        <v>2.5499999999999998</v>
      </c>
      <c r="L1544" t="s">
        <v>413</v>
      </c>
      <c r="M1544" t="s">
        <v>414</v>
      </c>
      <c r="N1544" t="s">
        <v>27</v>
      </c>
      <c r="O1544" s="24">
        <f t="shared" si="146"/>
        <v>4</v>
      </c>
      <c r="P1544" s="25" t="str">
        <f t="shared" si="147"/>
        <v>2,</v>
      </c>
      <c r="Q1544" s="25" t="str">
        <f t="shared" si="148"/>
        <v>55</v>
      </c>
      <c r="R1544" s="26">
        <f t="shared" si="149"/>
        <v>175</v>
      </c>
      <c r="S1544" s="26">
        <f t="shared" si="150"/>
        <v>2.9166666666666665</v>
      </c>
    </row>
    <row r="1545" spans="1:19" hidden="1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27">
        <v>2.5499999999999998</v>
      </c>
      <c r="L1545" t="s">
        <v>116</v>
      </c>
      <c r="M1545" t="s">
        <v>117</v>
      </c>
      <c r="N1545" t="s">
        <v>118</v>
      </c>
      <c r="O1545" s="24">
        <f t="shared" si="146"/>
        <v>4</v>
      </c>
      <c r="P1545" s="25" t="str">
        <f t="shared" si="147"/>
        <v>2,</v>
      </c>
      <c r="Q1545" s="25" t="str">
        <f t="shared" si="148"/>
        <v>55</v>
      </c>
      <c r="R1545" s="26">
        <f t="shared" si="149"/>
        <v>175</v>
      </c>
      <c r="S1545" s="26">
        <f t="shared" si="150"/>
        <v>2.9166666666666665</v>
      </c>
    </row>
    <row r="1546" spans="1:19" hidden="1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27">
        <v>5.35</v>
      </c>
      <c r="L1546" t="s">
        <v>85</v>
      </c>
      <c r="M1546" t="s">
        <v>86</v>
      </c>
      <c r="N1546" t="s">
        <v>27</v>
      </c>
      <c r="O1546" s="24">
        <f t="shared" si="146"/>
        <v>4</v>
      </c>
      <c r="P1546" s="25" t="str">
        <f t="shared" si="147"/>
        <v>5,</v>
      </c>
      <c r="Q1546" s="25" t="str">
        <f t="shared" si="148"/>
        <v>35</v>
      </c>
      <c r="R1546" s="26">
        <f t="shared" si="149"/>
        <v>335</v>
      </c>
      <c r="S1546" s="26">
        <f t="shared" si="150"/>
        <v>5.583333333333333</v>
      </c>
    </row>
    <row r="1547" spans="1:19" hidden="1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27">
        <v>6.35</v>
      </c>
      <c r="L1547" t="s">
        <v>45</v>
      </c>
      <c r="M1547" t="s">
        <v>46</v>
      </c>
      <c r="N1547" t="s">
        <v>41</v>
      </c>
      <c r="O1547" s="24">
        <f t="shared" si="146"/>
        <v>4</v>
      </c>
      <c r="P1547" s="25" t="str">
        <f t="shared" si="147"/>
        <v>6,</v>
      </c>
      <c r="Q1547" s="25" t="str">
        <f t="shared" si="148"/>
        <v>35</v>
      </c>
      <c r="R1547" s="26">
        <f t="shared" si="149"/>
        <v>395</v>
      </c>
      <c r="S1547" s="26">
        <f t="shared" si="150"/>
        <v>6.583333333333333</v>
      </c>
    </row>
    <row r="1548" spans="1:19" hidden="1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27">
        <v>14.15</v>
      </c>
      <c r="L1548" t="s">
        <v>119</v>
      </c>
      <c r="M1548" t="s">
        <v>120</v>
      </c>
      <c r="N1548" t="s">
        <v>36</v>
      </c>
      <c r="O1548" s="24">
        <f t="shared" si="146"/>
        <v>5</v>
      </c>
      <c r="P1548" s="25" t="str">
        <f t="shared" si="147"/>
        <v>14</v>
      </c>
      <c r="Q1548" s="25" t="str">
        <f t="shared" si="148"/>
        <v>,15</v>
      </c>
      <c r="R1548" s="26">
        <f t="shared" si="149"/>
        <v>840.15</v>
      </c>
      <c r="S1548" s="26">
        <f t="shared" si="150"/>
        <v>14.0025</v>
      </c>
    </row>
    <row r="1549" spans="1:19" hidden="1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27">
        <v>11.05</v>
      </c>
      <c r="L1549" t="s">
        <v>131</v>
      </c>
      <c r="M1549" t="s">
        <v>132</v>
      </c>
      <c r="N1549" t="s">
        <v>133</v>
      </c>
      <c r="O1549" s="24">
        <f t="shared" si="146"/>
        <v>5</v>
      </c>
      <c r="P1549" s="25" t="str">
        <f t="shared" si="147"/>
        <v>11</v>
      </c>
      <c r="Q1549" s="25" t="str">
        <f t="shared" si="148"/>
        <v>,05</v>
      </c>
      <c r="R1549" s="26">
        <f t="shared" si="149"/>
        <v>660.05</v>
      </c>
      <c r="S1549" s="26">
        <f t="shared" si="150"/>
        <v>11.000833333333333</v>
      </c>
    </row>
    <row r="1550" spans="1:19" hidden="1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27">
        <v>9.1</v>
      </c>
      <c r="L1550" t="s">
        <v>142</v>
      </c>
      <c r="M1550" t="s">
        <v>143</v>
      </c>
      <c r="N1550" t="s">
        <v>133</v>
      </c>
      <c r="O1550" s="24">
        <f t="shared" si="146"/>
        <v>3</v>
      </c>
      <c r="P1550" s="25" t="str">
        <f t="shared" si="147"/>
        <v>9,</v>
      </c>
      <c r="Q1550" s="25" t="str">
        <f t="shared" si="148"/>
        <v>1</v>
      </c>
      <c r="R1550" s="26">
        <f t="shared" si="149"/>
        <v>541</v>
      </c>
      <c r="S1550" s="26">
        <f t="shared" si="150"/>
        <v>9.0166666666666675</v>
      </c>
    </row>
    <row r="1551" spans="1:19" hidden="1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27">
        <v>0.45</v>
      </c>
      <c r="L1551" t="s">
        <v>31</v>
      </c>
      <c r="M1551" t="s">
        <v>32</v>
      </c>
      <c r="N1551" t="s">
        <v>33</v>
      </c>
      <c r="O1551" s="24">
        <f t="shared" si="146"/>
        <v>4</v>
      </c>
      <c r="P1551" s="25" t="str">
        <f t="shared" si="147"/>
        <v>0,</v>
      </c>
      <c r="Q1551" s="25" t="str">
        <f t="shared" si="148"/>
        <v>45</v>
      </c>
      <c r="R1551" s="26">
        <f t="shared" si="149"/>
        <v>45</v>
      </c>
      <c r="S1551" s="26">
        <f t="shared" si="150"/>
        <v>0.75</v>
      </c>
    </row>
    <row r="1552" spans="1:19" hidden="1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27">
        <v>17.149999999999999</v>
      </c>
      <c r="L1552" t="s">
        <v>144</v>
      </c>
      <c r="M1552" t="s">
        <v>145</v>
      </c>
      <c r="N1552" t="s">
        <v>146</v>
      </c>
      <c r="O1552" s="24">
        <f t="shared" si="146"/>
        <v>5</v>
      </c>
      <c r="P1552" s="25" t="str">
        <f t="shared" si="147"/>
        <v>17</v>
      </c>
      <c r="Q1552" s="25" t="str">
        <f t="shared" si="148"/>
        <v>,15</v>
      </c>
      <c r="R1552" s="26">
        <f t="shared" si="149"/>
        <v>1020.15</v>
      </c>
      <c r="S1552" s="26">
        <f t="shared" si="150"/>
        <v>17.002500000000001</v>
      </c>
    </row>
    <row r="1553" spans="1:19" hidden="1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27">
        <v>0.4</v>
      </c>
      <c r="L1553" t="s">
        <v>192</v>
      </c>
      <c r="M1553" t="s">
        <v>193</v>
      </c>
      <c r="N1553" t="s">
        <v>146</v>
      </c>
      <c r="O1553" s="24">
        <f t="shared" si="146"/>
        <v>3</v>
      </c>
      <c r="P1553" s="25" t="str">
        <f t="shared" si="147"/>
        <v>0,</v>
      </c>
      <c r="Q1553" s="25" t="str">
        <f t="shared" si="148"/>
        <v>4</v>
      </c>
      <c r="R1553" s="26">
        <f t="shared" si="149"/>
        <v>4</v>
      </c>
      <c r="S1553" s="26">
        <f t="shared" si="150"/>
        <v>6.6666666666666666E-2</v>
      </c>
    </row>
    <row r="1554" spans="1:19" hidden="1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27">
        <v>1.55</v>
      </c>
      <c r="L1554" t="s">
        <v>251</v>
      </c>
      <c r="M1554" t="s">
        <v>252</v>
      </c>
      <c r="N1554" t="s">
        <v>149</v>
      </c>
      <c r="O1554" s="24">
        <f t="shared" si="146"/>
        <v>4</v>
      </c>
      <c r="P1554" s="25" t="str">
        <f t="shared" si="147"/>
        <v>1,</v>
      </c>
      <c r="Q1554" s="25" t="str">
        <f t="shared" si="148"/>
        <v>55</v>
      </c>
      <c r="R1554" s="26">
        <f t="shared" si="149"/>
        <v>115</v>
      </c>
      <c r="S1554" s="26">
        <f t="shared" si="150"/>
        <v>1.9166666666666667</v>
      </c>
    </row>
    <row r="1555" spans="1:19" hidden="1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27">
        <v>1.35</v>
      </c>
      <c r="L1555" t="s">
        <v>215</v>
      </c>
      <c r="M1555" t="s">
        <v>216</v>
      </c>
      <c r="N1555" t="s">
        <v>149</v>
      </c>
      <c r="O1555" s="24">
        <f t="shared" si="146"/>
        <v>4</v>
      </c>
      <c r="P1555" s="25" t="str">
        <f t="shared" si="147"/>
        <v>1,</v>
      </c>
      <c r="Q1555" s="25" t="str">
        <f t="shared" si="148"/>
        <v>35</v>
      </c>
      <c r="R1555" s="26">
        <f t="shared" si="149"/>
        <v>95</v>
      </c>
      <c r="S1555" s="26">
        <f t="shared" si="150"/>
        <v>1.5833333333333333</v>
      </c>
    </row>
    <row r="1556" spans="1:19" hidden="1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27">
        <v>2.15</v>
      </c>
      <c r="L1556" t="s">
        <v>221</v>
      </c>
      <c r="M1556" t="s">
        <v>222</v>
      </c>
      <c r="N1556" t="s">
        <v>223</v>
      </c>
      <c r="O1556" s="24">
        <f t="shared" si="146"/>
        <v>4</v>
      </c>
      <c r="P1556" s="25" t="str">
        <f t="shared" si="147"/>
        <v>2,</v>
      </c>
      <c r="Q1556" s="25" t="str">
        <f t="shared" si="148"/>
        <v>15</v>
      </c>
      <c r="R1556" s="26">
        <f t="shared" si="149"/>
        <v>135</v>
      </c>
      <c r="S1556" s="26">
        <f t="shared" si="150"/>
        <v>2.25</v>
      </c>
    </row>
    <row r="1557" spans="1:19" hidden="1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27">
        <v>1.35</v>
      </c>
      <c r="L1557" t="s">
        <v>134</v>
      </c>
      <c r="M1557" t="s">
        <v>135</v>
      </c>
      <c r="N1557" t="s">
        <v>136</v>
      </c>
      <c r="O1557" s="24">
        <f t="shared" si="146"/>
        <v>4</v>
      </c>
      <c r="P1557" s="25" t="str">
        <f t="shared" si="147"/>
        <v>1,</v>
      </c>
      <c r="Q1557" s="25" t="str">
        <f t="shared" si="148"/>
        <v>35</v>
      </c>
      <c r="R1557" s="26">
        <f t="shared" si="149"/>
        <v>95</v>
      </c>
      <c r="S1557" s="26">
        <f t="shared" si="150"/>
        <v>1.5833333333333333</v>
      </c>
    </row>
    <row r="1558" spans="1:19" hidden="1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27">
        <v>1223.05</v>
      </c>
      <c r="L1558" t="s">
        <v>137</v>
      </c>
      <c r="M1558" t="s">
        <v>138</v>
      </c>
      <c r="N1558" t="s">
        <v>139</v>
      </c>
      <c r="O1558" s="24">
        <f t="shared" si="146"/>
        <v>7</v>
      </c>
      <c r="P1558" s="25" t="str">
        <f t="shared" si="147"/>
        <v>12</v>
      </c>
      <c r="Q1558" s="25" t="str">
        <f t="shared" si="148"/>
        <v>23,</v>
      </c>
      <c r="R1558" s="26">
        <f t="shared" si="149"/>
        <v>743</v>
      </c>
      <c r="S1558" s="26">
        <f t="shared" si="150"/>
        <v>12.383333333333333</v>
      </c>
    </row>
    <row r="1559" spans="1:19" hidden="1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27">
        <v>3.3</v>
      </c>
      <c r="L1559" t="s">
        <v>162</v>
      </c>
      <c r="M1559" t="s">
        <v>163</v>
      </c>
      <c r="N1559" t="s">
        <v>139</v>
      </c>
      <c r="O1559" s="24">
        <f t="shared" si="146"/>
        <v>3</v>
      </c>
      <c r="P1559" s="25" t="str">
        <f t="shared" si="147"/>
        <v>3,</v>
      </c>
      <c r="Q1559" s="25" t="str">
        <f t="shared" si="148"/>
        <v>3</v>
      </c>
      <c r="R1559" s="26">
        <f t="shared" si="149"/>
        <v>183</v>
      </c>
      <c r="S1559" s="26">
        <f t="shared" si="150"/>
        <v>3.05</v>
      </c>
    </row>
    <row r="1560" spans="1:19" hidden="1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27">
        <v>40.200000000000003</v>
      </c>
      <c r="L1560" t="s">
        <v>49</v>
      </c>
      <c r="M1560" t="s">
        <v>50</v>
      </c>
      <c r="N1560" t="s">
        <v>51</v>
      </c>
      <c r="O1560" s="24">
        <f t="shared" si="146"/>
        <v>4</v>
      </c>
      <c r="P1560" s="25" t="str">
        <f t="shared" si="147"/>
        <v>40</v>
      </c>
      <c r="Q1560" s="25" t="str">
        <f t="shared" si="148"/>
        <v>,2</v>
      </c>
      <c r="R1560" s="26">
        <f t="shared" si="149"/>
        <v>2400.1999999999998</v>
      </c>
      <c r="S1560" s="26">
        <f t="shared" si="150"/>
        <v>40.00333333333333</v>
      </c>
    </row>
    <row r="1561" spans="1:19" hidden="1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27">
        <v>2.2999999999999998</v>
      </c>
      <c r="L1561" t="s">
        <v>19</v>
      </c>
      <c r="M1561" t="s">
        <v>20</v>
      </c>
      <c r="N1561" t="s">
        <v>21</v>
      </c>
      <c r="O1561" s="24">
        <f t="shared" si="146"/>
        <v>3</v>
      </c>
      <c r="P1561" s="25" t="str">
        <f t="shared" si="147"/>
        <v>2,</v>
      </c>
      <c r="Q1561" s="25" t="str">
        <f t="shared" si="148"/>
        <v>3</v>
      </c>
      <c r="R1561" s="26">
        <f t="shared" si="149"/>
        <v>123</v>
      </c>
      <c r="S1561" s="26">
        <f t="shared" si="150"/>
        <v>2.0499999999999998</v>
      </c>
    </row>
    <row r="1562" spans="1:19" hidden="1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27">
        <v>0.4</v>
      </c>
      <c r="L1562" t="s">
        <v>361</v>
      </c>
      <c r="M1562" t="s">
        <v>362</v>
      </c>
      <c r="N1562" t="s">
        <v>24</v>
      </c>
      <c r="O1562" s="24">
        <f t="shared" si="146"/>
        <v>3</v>
      </c>
      <c r="P1562" s="25" t="str">
        <f t="shared" si="147"/>
        <v>0,</v>
      </c>
      <c r="Q1562" s="25" t="str">
        <f t="shared" si="148"/>
        <v>4</v>
      </c>
      <c r="R1562" s="26">
        <f t="shared" si="149"/>
        <v>4</v>
      </c>
      <c r="S1562" s="26">
        <f t="shared" si="150"/>
        <v>6.6666666666666666E-2</v>
      </c>
    </row>
    <row r="1563" spans="1:19" hidden="1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27">
        <v>3.55</v>
      </c>
      <c r="L1563" t="s">
        <v>128</v>
      </c>
      <c r="M1563" t="s">
        <v>129</v>
      </c>
      <c r="N1563" t="s">
        <v>130</v>
      </c>
      <c r="O1563" s="24">
        <f t="shared" si="146"/>
        <v>4</v>
      </c>
      <c r="P1563" s="25" t="str">
        <f t="shared" si="147"/>
        <v>3,</v>
      </c>
      <c r="Q1563" s="25" t="str">
        <f t="shared" si="148"/>
        <v>55</v>
      </c>
      <c r="R1563" s="26">
        <f t="shared" si="149"/>
        <v>235</v>
      </c>
      <c r="S1563" s="26">
        <f t="shared" si="150"/>
        <v>3.9166666666666665</v>
      </c>
    </row>
    <row r="1564" spans="1:19" hidden="1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27">
        <v>2.2999999999999998</v>
      </c>
      <c r="L1564" t="s">
        <v>190</v>
      </c>
      <c r="M1564" t="s">
        <v>191</v>
      </c>
      <c r="N1564" t="s">
        <v>186</v>
      </c>
      <c r="O1564" s="24">
        <f t="shared" si="146"/>
        <v>3</v>
      </c>
      <c r="P1564" s="25" t="str">
        <f t="shared" si="147"/>
        <v>2,</v>
      </c>
      <c r="Q1564" s="25" t="str">
        <f t="shared" si="148"/>
        <v>3</v>
      </c>
      <c r="R1564" s="26">
        <f t="shared" si="149"/>
        <v>123</v>
      </c>
      <c r="S1564" s="26">
        <f t="shared" si="150"/>
        <v>2.0499999999999998</v>
      </c>
    </row>
    <row r="1565" spans="1:19" hidden="1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27">
        <v>0.3</v>
      </c>
      <c r="L1565" t="s">
        <v>25</v>
      </c>
      <c r="M1565" t="s">
        <v>26</v>
      </c>
      <c r="N1565" t="s">
        <v>27</v>
      </c>
      <c r="O1565" s="24">
        <f t="shared" si="146"/>
        <v>3</v>
      </c>
      <c r="P1565" s="25" t="str">
        <f t="shared" si="147"/>
        <v>0,</v>
      </c>
      <c r="Q1565" s="25" t="str">
        <f t="shared" si="148"/>
        <v>3</v>
      </c>
      <c r="R1565" s="26">
        <f t="shared" si="149"/>
        <v>3</v>
      </c>
      <c r="S1565" s="26">
        <f t="shared" si="150"/>
        <v>0.05</v>
      </c>
    </row>
    <row r="1566" spans="1:19" hidden="1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27">
        <v>1.45</v>
      </c>
      <c r="L1566" t="s">
        <v>116</v>
      </c>
      <c r="M1566" t="s">
        <v>117</v>
      </c>
      <c r="N1566" t="s">
        <v>118</v>
      </c>
      <c r="O1566" s="24">
        <f t="shared" si="146"/>
        <v>4</v>
      </c>
      <c r="P1566" s="25" t="str">
        <f t="shared" si="147"/>
        <v>1,</v>
      </c>
      <c r="Q1566" s="25" t="str">
        <f t="shared" si="148"/>
        <v>45</v>
      </c>
      <c r="R1566" s="26">
        <f t="shared" si="149"/>
        <v>105</v>
      </c>
      <c r="S1566" s="26">
        <f t="shared" si="150"/>
        <v>1.75</v>
      </c>
    </row>
    <row r="1567" spans="1:19" hidden="1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27">
        <v>1.35</v>
      </c>
      <c r="L1567" t="s">
        <v>85</v>
      </c>
      <c r="M1567" t="s">
        <v>86</v>
      </c>
      <c r="N1567" t="s">
        <v>27</v>
      </c>
      <c r="O1567" s="24">
        <f t="shared" si="146"/>
        <v>4</v>
      </c>
      <c r="P1567" s="25" t="str">
        <f t="shared" si="147"/>
        <v>1,</v>
      </c>
      <c r="Q1567" s="25" t="str">
        <f t="shared" si="148"/>
        <v>35</v>
      </c>
      <c r="R1567" s="26">
        <f t="shared" si="149"/>
        <v>95</v>
      </c>
      <c r="S1567" s="26">
        <f t="shared" si="150"/>
        <v>1.5833333333333333</v>
      </c>
    </row>
    <row r="1568" spans="1:19" hidden="1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27">
        <v>2.0499999999999998</v>
      </c>
      <c r="L1568" t="s">
        <v>45</v>
      </c>
      <c r="M1568" t="s">
        <v>46</v>
      </c>
      <c r="N1568" t="s">
        <v>41</v>
      </c>
      <c r="O1568" s="24">
        <f t="shared" si="146"/>
        <v>4</v>
      </c>
      <c r="P1568" s="25" t="str">
        <f t="shared" si="147"/>
        <v>2,</v>
      </c>
      <c r="Q1568" s="25" t="str">
        <f t="shared" si="148"/>
        <v>05</v>
      </c>
      <c r="R1568" s="26">
        <f t="shared" si="149"/>
        <v>125</v>
      </c>
      <c r="S1568" s="26">
        <f t="shared" si="150"/>
        <v>2.0833333333333335</v>
      </c>
    </row>
    <row r="1569" spans="1:19" hidden="1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27">
        <v>8.1999999999999993</v>
      </c>
      <c r="L1569" t="s">
        <v>119</v>
      </c>
      <c r="M1569" t="s">
        <v>120</v>
      </c>
      <c r="N1569" t="s">
        <v>36</v>
      </c>
      <c r="O1569" s="24">
        <f t="shared" si="146"/>
        <v>3</v>
      </c>
      <c r="P1569" s="25" t="str">
        <f t="shared" si="147"/>
        <v>8,</v>
      </c>
      <c r="Q1569" s="25" t="str">
        <f t="shared" si="148"/>
        <v>2</v>
      </c>
      <c r="R1569" s="26">
        <f t="shared" si="149"/>
        <v>482</v>
      </c>
      <c r="S1569" s="26">
        <f t="shared" si="150"/>
        <v>8.0333333333333332</v>
      </c>
    </row>
    <row r="1570" spans="1:19" hidden="1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27">
        <v>2.5499999999999998</v>
      </c>
      <c r="L1570" t="s">
        <v>131</v>
      </c>
      <c r="M1570" t="s">
        <v>132</v>
      </c>
      <c r="N1570" t="s">
        <v>133</v>
      </c>
      <c r="O1570" s="24">
        <f t="shared" si="146"/>
        <v>4</v>
      </c>
      <c r="P1570" s="25" t="str">
        <f t="shared" si="147"/>
        <v>2,</v>
      </c>
      <c r="Q1570" s="25" t="str">
        <f t="shared" si="148"/>
        <v>55</v>
      </c>
      <c r="R1570" s="26">
        <f t="shared" si="149"/>
        <v>175</v>
      </c>
      <c r="S1570" s="26">
        <f t="shared" si="150"/>
        <v>2.9166666666666665</v>
      </c>
    </row>
    <row r="1571" spans="1:19" hidden="1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27">
        <v>3.1</v>
      </c>
      <c r="L1571" t="s">
        <v>142</v>
      </c>
      <c r="M1571" t="s">
        <v>143</v>
      </c>
      <c r="N1571" t="s">
        <v>133</v>
      </c>
      <c r="O1571" s="24">
        <f t="shared" si="146"/>
        <v>3</v>
      </c>
      <c r="P1571" s="25" t="str">
        <f t="shared" si="147"/>
        <v>3,</v>
      </c>
      <c r="Q1571" s="25" t="str">
        <f t="shared" si="148"/>
        <v>1</v>
      </c>
      <c r="R1571" s="26">
        <f t="shared" si="149"/>
        <v>181</v>
      </c>
      <c r="S1571" s="26">
        <f t="shared" si="150"/>
        <v>3.0166666666666666</v>
      </c>
    </row>
    <row r="1572" spans="1:19" hidden="1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27">
        <v>4.1500000000000004</v>
      </c>
      <c r="L1572" t="s">
        <v>144</v>
      </c>
      <c r="M1572" t="s">
        <v>145</v>
      </c>
      <c r="N1572" t="s">
        <v>146</v>
      </c>
      <c r="O1572" s="24">
        <f t="shared" si="146"/>
        <v>4</v>
      </c>
      <c r="P1572" s="25" t="str">
        <f t="shared" si="147"/>
        <v>4,</v>
      </c>
      <c r="Q1572" s="25" t="str">
        <f t="shared" si="148"/>
        <v>15</v>
      </c>
      <c r="R1572" s="26">
        <f t="shared" si="149"/>
        <v>255</v>
      </c>
      <c r="S1572" s="26">
        <f t="shared" si="150"/>
        <v>4.25</v>
      </c>
    </row>
    <row r="1573" spans="1:19" hidden="1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27">
        <v>2.4</v>
      </c>
      <c r="L1573" t="s">
        <v>192</v>
      </c>
      <c r="M1573" t="s">
        <v>193</v>
      </c>
      <c r="N1573" t="s">
        <v>146</v>
      </c>
      <c r="O1573" s="24">
        <f t="shared" si="146"/>
        <v>3</v>
      </c>
      <c r="P1573" s="25" t="str">
        <f t="shared" si="147"/>
        <v>2,</v>
      </c>
      <c r="Q1573" s="25" t="str">
        <f t="shared" si="148"/>
        <v>4</v>
      </c>
      <c r="R1573" s="26">
        <f t="shared" si="149"/>
        <v>124</v>
      </c>
      <c r="S1573" s="26">
        <f t="shared" si="150"/>
        <v>2.0666666666666669</v>
      </c>
    </row>
    <row r="1574" spans="1:19" hidden="1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27">
        <v>21.45</v>
      </c>
      <c r="L1574" t="s">
        <v>147</v>
      </c>
      <c r="M1574" t="s">
        <v>148</v>
      </c>
      <c r="N1574" t="s">
        <v>149</v>
      </c>
      <c r="O1574" s="24">
        <f t="shared" si="146"/>
        <v>5</v>
      </c>
      <c r="P1574" s="25" t="str">
        <f t="shared" si="147"/>
        <v>21</v>
      </c>
      <c r="Q1574" s="25" t="str">
        <f t="shared" si="148"/>
        <v>,45</v>
      </c>
      <c r="R1574" s="26">
        <f t="shared" si="149"/>
        <v>1260.45</v>
      </c>
      <c r="S1574" s="26">
        <f t="shared" si="150"/>
        <v>21.0075</v>
      </c>
    </row>
    <row r="1575" spans="1:19" hidden="1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27">
        <v>1.35</v>
      </c>
      <c r="L1575" t="s">
        <v>215</v>
      </c>
      <c r="M1575" t="s">
        <v>216</v>
      </c>
      <c r="N1575" t="s">
        <v>149</v>
      </c>
      <c r="O1575" s="24">
        <f t="shared" si="146"/>
        <v>4</v>
      </c>
      <c r="P1575" s="25" t="str">
        <f t="shared" si="147"/>
        <v>1,</v>
      </c>
      <c r="Q1575" s="25" t="str">
        <f t="shared" si="148"/>
        <v>35</v>
      </c>
      <c r="R1575" s="26">
        <f t="shared" si="149"/>
        <v>95</v>
      </c>
      <c r="S1575" s="26">
        <f t="shared" si="150"/>
        <v>1.5833333333333333</v>
      </c>
    </row>
    <row r="1576" spans="1:19" hidden="1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27">
        <v>1.5</v>
      </c>
      <c r="L1576" t="s">
        <v>167</v>
      </c>
      <c r="M1576" t="s">
        <v>168</v>
      </c>
      <c r="N1576" t="s">
        <v>169</v>
      </c>
      <c r="O1576" s="24">
        <f t="shared" si="146"/>
        <v>3</v>
      </c>
      <c r="P1576" s="25" t="str">
        <f t="shared" si="147"/>
        <v>1,</v>
      </c>
      <c r="Q1576" s="25" t="str">
        <f t="shared" si="148"/>
        <v>5</v>
      </c>
      <c r="R1576" s="26">
        <f t="shared" si="149"/>
        <v>65</v>
      </c>
      <c r="S1576" s="26">
        <f t="shared" si="150"/>
        <v>1.0833333333333333</v>
      </c>
    </row>
    <row r="1577" spans="1:19" hidden="1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27">
        <v>1.2</v>
      </c>
      <c r="L1577" t="s">
        <v>221</v>
      </c>
      <c r="M1577" t="s">
        <v>222</v>
      </c>
      <c r="N1577" t="s">
        <v>223</v>
      </c>
      <c r="O1577" s="24">
        <f t="shared" si="146"/>
        <v>3</v>
      </c>
      <c r="P1577" s="25" t="str">
        <f t="shared" si="147"/>
        <v>1,</v>
      </c>
      <c r="Q1577" s="25" t="str">
        <f t="shared" si="148"/>
        <v>2</v>
      </c>
      <c r="R1577" s="26">
        <f t="shared" si="149"/>
        <v>62</v>
      </c>
      <c r="S1577" s="26">
        <f t="shared" si="150"/>
        <v>1.0333333333333334</v>
      </c>
    </row>
    <row r="1578" spans="1:19" hidden="1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27">
        <v>2.0499999999999998</v>
      </c>
      <c r="L1578" t="s">
        <v>137</v>
      </c>
      <c r="M1578" t="s">
        <v>138</v>
      </c>
      <c r="N1578" t="s">
        <v>139</v>
      </c>
      <c r="O1578" s="24">
        <f t="shared" si="146"/>
        <v>4</v>
      </c>
      <c r="P1578" s="25" t="str">
        <f t="shared" si="147"/>
        <v>2,</v>
      </c>
      <c r="Q1578" s="25" t="str">
        <f t="shared" si="148"/>
        <v>05</v>
      </c>
      <c r="R1578" s="26">
        <f t="shared" si="149"/>
        <v>125</v>
      </c>
      <c r="S1578" s="26">
        <f t="shared" si="150"/>
        <v>2.0833333333333335</v>
      </c>
    </row>
    <row r="1579" spans="1:19" hidden="1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27">
        <v>1.1000000000000001</v>
      </c>
      <c r="L1579" t="s">
        <v>190</v>
      </c>
      <c r="M1579" t="s">
        <v>191</v>
      </c>
      <c r="N1579" t="s">
        <v>186</v>
      </c>
      <c r="O1579" s="24">
        <f t="shared" si="146"/>
        <v>3</v>
      </c>
      <c r="P1579" s="25" t="str">
        <f t="shared" si="147"/>
        <v>1,</v>
      </c>
      <c r="Q1579" s="25" t="str">
        <f t="shared" si="148"/>
        <v>1</v>
      </c>
      <c r="R1579" s="26">
        <f t="shared" si="149"/>
        <v>61</v>
      </c>
      <c r="S1579" s="26">
        <f t="shared" si="150"/>
        <v>1.0166666666666666</v>
      </c>
    </row>
    <row r="1580" spans="1:19" hidden="1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27">
        <v>2.2999999999999998</v>
      </c>
      <c r="L1580" t="s">
        <v>25</v>
      </c>
      <c r="M1580" t="s">
        <v>26</v>
      </c>
      <c r="N1580" t="s">
        <v>27</v>
      </c>
      <c r="O1580" s="24">
        <f t="shared" si="146"/>
        <v>3</v>
      </c>
      <c r="P1580" s="25" t="str">
        <f t="shared" si="147"/>
        <v>2,</v>
      </c>
      <c r="Q1580" s="25" t="str">
        <f t="shared" si="148"/>
        <v>3</v>
      </c>
      <c r="R1580" s="26">
        <f t="shared" si="149"/>
        <v>123</v>
      </c>
      <c r="S1580" s="26">
        <f t="shared" si="150"/>
        <v>2.0499999999999998</v>
      </c>
    </row>
    <row r="1581" spans="1:19" hidden="1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27">
        <v>0.35</v>
      </c>
      <c r="L1581" t="s">
        <v>253</v>
      </c>
      <c r="M1581" t="s">
        <v>254</v>
      </c>
      <c r="N1581" t="s">
        <v>255</v>
      </c>
      <c r="O1581" s="24">
        <f t="shared" si="146"/>
        <v>4</v>
      </c>
      <c r="P1581" s="25" t="str">
        <f t="shared" si="147"/>
        <v>0,</v>
      </c>
      <c r="Q1581" s="25" t="str">
        <f t="shared" si="148"/>
        <v>35</v>
      </c>
      <c r="R1581" s="26">
        <f t="shared" si="149"/>
        <v>35</v>
      </c>
      <c r="S1581" s="26">
        <f t="shared" si="150"/>
        <v>0.58333333333333337</v>
      </c>
    </row>
    <row r="1582" spans="1:19" hidden="1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27">
        <v>1.58</v>
      </c>
      <c r="L1582" t="s">
        <v>142</v>
      </c>
      <c r="M1582" t="s">
        <v>143</v>
      </c>
      <c r="N1582" t="s">
        <v>133</v>
      </c>
      <c r="O1582" s="24">
        <f t="shared" si="146"/>
        <v>4</v>
      </c>
      <c r="P1582" s="25" t="str">
        <f t="shared" si="147"/>
        <v>1,</v>
      </c>
      <c r="Q1582" s="25" t="str">
        <f t="shared" si="148"/>
        <v>58</v>
      </c>
      <c r="R1582" s="26">
        <f t="shared" si="149"/>
        <v>118</v>
      </c>
      <c r="S1582" s="26">
        <f t="shared" si="150"/>
        <v>1.9666666666666666</v>
      </c>
    </row>
    <row r="1583" spans="1:19" hidden="1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27">
        <v>6.3</v>
      </c>
      <c r="L1583" t="s">
        <v>144</v>
      </c>
      <c r="M1583" t="s">
        <v>145</v>
      </c>
      <c r="N1583" t="s">
        <v>146</v>
      </c>
      <c r="O1583" s="24">
        <f t="shared" si="146"/>
        <v>3</v>
      </c>
      <c r="P1583" s="25" t="str">
        <f t="shared" si="147"/>
        <v>6,</v>
      </c>
      <c r="Q1583" s="25" t="str">
        <f t="shared" si="148"/>
        <v>3</v>
      </c>
      <c r="R1583" s="26">
        <f t="shared" si="149"/>
        <v>363</v>
      </c>
      <c r="S1583" s="26">
        <f t="shared" si="150"/>
        <v>6.05</v>
      </c>
    </row>
    <row r="1584" spans="1:19" hidden="1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27">
        <v>5.36</v>
      </c>
      <c r="L1584" t="s">
        <v>147</v>
      </c>
      <c r="M1584" t="s">
        <v>148</v>
      </c>
      <c r="N1584" t="s">
        <v>149</v>
      </c>
      <c r="O1584" s="24">
        <f t="shared" si="146"/>
        <v>4</v>
      </c>
      <c r="P1584" s="25" t="str">
        <f t="shared" si="147"/>
        <v>5,</v>
      </c>
      <c r="Q1584" s="25" t="str">
        <f t="shared" si="148"/>
        <v>36</v>
      </c>
      <c r="R1584" s="26">
        <f t="shared" si="149"/>
        <v>336</v>
      </c>
      <c r="S1584" s="26">
        <f t="shared" si="150"/>
        <v>5.6</v>
      </c>
    </row>
    <row r="1585" spans="1:19" hidden="1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27">
        <v>1.4</v>
      </c>
      <c r="L1585" t="s">
        <v>134</v>
      </c>
      <c r="M1585" t="s">
        <v>135</v>
      </c>
      <c r="N1585" t="s">
        <v>136</v>
      </c>
      <c r="O1585" s="24">
        <f t="shared" si="146"/>
        <v>3</v>
      </c>
      <c r="P1585" s="25" t="str">
        <f t="shared" si="147"/>
        <v>1,</v>
      </c>
      <c r="Q1585" s="25" t="str">
        <f t="shared" si="148"/>
        <v>4</v>
      </c>
      <c r="R1585" s="26">
        <f t="shared" si="149"/>
        <v>64</v>
      </c>
      <c r="S1585" s="26">
        <f t="shared" si="150"/>
        <v>1.0666666666666667</v>
      </c>
    </row>
    <row r="1586" spans="1:19" hidden="1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27">
        <v>4.0999999999999996</v>
      </c>
      <c r="L1586" t="s">
        <v>152</v>
      </c>
      <c r="M1586" t="s">
        <v>153</v>
      </c>
      <c r="N1586" t="s">
        <v>154</v>
      </c>
      <c r="O1586" s="24">
        <f t="shared" si="146"/>
        <v>3</v>
      </c>
      <c r="P1586" s="25" t="str">
        <f t="shared" si="147"/>
        <v>4,</v>
      </c>
      <c r="Q1586" s="25" t="str">
        <f t="shared" si="148"/>
        <v>1</v>
      </c>
      <c r="R1586" s="26">
        <f t="shared" si="149"/>
        <v>241</v>
      </c>
      <c r="S1586" s="26">
        <f t="shared" si="150"/>
        <v>4.0166666666666666</v>
      </c>
    </row>
    <row r="1587" spans="1:19" hidden="1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27">
        <v>0.5</v>
      </c>
      <c r="L1587" t="s">
        <v>128</v>
      </c>
      <c r="M1587" t="s">
        <v>129</v>
      </c>
      <c r="N1587" t="s">
        <v>130</v>
      </c>
      <c r="O1587" s="24">
        <f t="shared" si="146"/>
        <v>3</v>
      </c>
      <c r="P1587" s="25" t="str">
        <f t="shared" si="147"/>
        <v>0,</v>
      </c>
      <c r="Q1587" s="25" t="str">
        <f t="shared" si="148"/>
        <v>5</v>
      </c>
      <c r="R1587" s="26">
        <f t="shared" si="149"/>
        <v>5</v>
      </c>
      <c r="S1587" s="26">
        <f t="shared" si="150"/>
        <v>8.3333333333333329E-2</v>
      </c>
    </row>
    <row r="1588" spans="1:19" hidden="1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27">
        <v>1</v>
      </c>
      <c r="L1588" t="s">
        <v>104</v>
      </c>
      <c r="M1588" t="s">
        <v>105</v>
      </c>
      <c r="N1588" t="s">
        <v>106</v>
      </c>
      <c r="O1588" s="24">
        <f t="shared" si="146"/>
        <v>1</v>
      </c>
      <c r="P1588" s="25" t="str">
        <f t="shared" si="147"/>
        <v>1</v>
      </c>
      <c r="Q1588" s="25">
        <f t="shared" si="148"/>
        <v>0</v>
      </c>
      <c r="R1588" s="26">
        <f t="shared" si="149"/>
        <v>60</v>
      </c>
      <c r="S1588" s="26">
        <f t="shared" si="150"/>
        <v>1</v>
      </c>
    </row>
    <row r="1589" spans="1:19" hidden="1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27">
        <v>1.1000000000000001</v>
      </c>
      <c r="L1589" t="s">
        <v>25</v>
      </c>
      <c r="M1589" t="s">
        <v>26</v>
      </c>
      <c r="N1589" t="s">
        <v>27</v>
      </c>
      <c r="O1589" s="24">
        <f t="shared" si="146"/>
        <v>3</v>
      </c>
      <c r="P1589" s="25" t="str">
        <f t="shared" si="147"/>
        <v>1,</v>
      </c>
      <c r="Q1589" s="25" t="str">
        <f t="shared" si="148"/>
        <v>1</v>
      </c>
      <c r="R1589" s="26">
        <f t="shared" si="149"/>
        <v>61</v>
      </c>
      <c r="S1589" s="26">
        <f t="shared" si="150"/>
        <v>1.0166666666666666</v>
      </c>
    </row>
    <row r="1590" spans="1:19" hidden="1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27">
        <v>0.4</v>
      </c>
      <c r="L1590" t="s">
        <v>284</v>
      </c>
      <c r="M1590" t="s">
        <v>285</v>
      </c>
      <c r="N1590" t="s">
        <v>27</v>
      </c>
      <c r="O1590" s="24">
        <f t="shared" si="146"/>
        <v>3</v>
      </c>
      <c r="P1590" s="25" t="str">
        <f t="shared" si="147"/>
        <v>0,</v>
      </c>
      <c r="Q1590" s="25" t="str">
        <f t="shared" si="148"/>
        <v>4</v>
      </c>
      <c r="R1590" s="26">
        <f t="shared" si="149"/>
        <v>4</v>
      </c>
      <c r="S1590" s="26">
        <f t="shared" si="150"/>
        <v>6.6666666666666666E-2</v>
      </c>
    </row>
    <row r="1591" spans="1:19" hidden="1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27">
        <v>0.3</v>
      </c>
      <c r="L1591" t="s">
        <v>309</v>
      </c>
      <c r="M1591" t="s">
        <v>310</v>
      </c>
      <c r="N1591" t="s">
        <v>123</v>
      </c>
      <c r="O1591" s="24">
        <f t="shared" si="146"/>
        <v>3</v>
      </c>
      <c r="P1591" s="25" t="str">
        <f t="shared" si="147"/>
        <v>0,</v>
      </c>
      <c r="Q1591" s="25" t="str">
        <f t="shared" si="148"/>
        <v>3</v>
      </c>
      <c r="R1591" s="26">
        <f t="shared" si="149"/>
        <v>3</v>
      </c>
      <c r="S1591" s="26">
        <f t="shared" si="150"/>
        <v>0.05</v>
      </c>
    </row>
    <row r="1592" spans="1:19" hidden="1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27">
        <v>1</v>
      </c>
      <c r="L1592" t="s">
        <v>268</v>
      </c>
      <c r="M1592" t="s">
        <v>269</v>
      </c>
      <c r="N1592" t="s">
        <v>123</v>
      </c>
      <c r="O1592" s="24">
        <f t="shared" si="146"/>
        <v>1</v>
      </c>
      <c r="P1592" s="25" t="str">
        <f t="shared" si="147"/>
        <v>1</v>
      </c>
      <c r="Q1592" s="25">
        <f t="shared" si="148"/>
        <v>0</v>
      </c>
      <c r="R1592" s="26">
        <f t="shared" si="149"/>
        <v>60</v>
      </c>
      <c r="S1592" s="26">
        <f t="shared" si="150"/>
        <v>1</v>
      </c>
    </row>
    <row r="1593" spans="1:19" hidden="1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27">
        <v>1.1000000000000001</v>
      </c>
      <c r="L1593" t="s">
        <v>116</v>
      </c>
      <c r="M1593" t="s">
        <v>117</v>
      </c>
      <c r="N1593" t="s">
        <v>118</v>
      </c>
      <c r="O1593" s="24">
        <f t="shared" si="146"/>
        <v>3</v>
      </c>
      <c r="P1593" s="25" t="str">
        <f t="shared" si="147"/>
        <v>1,</v>
      </c>
      <c r="Q1593" s="25" t="str">
        <f t="shared" si="148"/>
        <v>1</v>
      </c>
      <c r="R1593" s="26">
        <f t="shared" si="149"/>
        <v>61</v>
      </c>
      <c r="S1593" s="26">
        <f t="shared" si="150"/>
        <v>1.0166666666666666</v>
      </c>
    </row>
    <row r="1594" spans="1:19" hidden="1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27">
        <v>2</v>
      </c>
      <c r="L1594" t="s">
        <v>45</v>
      </c>
      <c r="M1594" t="s">
        <v>46</v>
      </c>
      <c r="N1594" t="s">
        <v>41</v>
      </c>
      <c r="O1594" s="24">
        <f t="shared" si="146"/>
        <v>1</v>
      </c>
      <c r="P1594" s="25" t="str">
        <f t="shared" si="147"/>
        <v>2</v>
      </c>
      <c r="Q1594" s="25">
        <f t="shared" si="148"/>
        <v>0</v>
      </c>
      <c r="R1594" s="26">
        <f t="shared" si="149"/>
        <v>120</v>
      </c>
      <c r="S1594" s="26">
        <f t="shared" si="150"/>
        <v>2</v>
      </c>
    </row>
    <row r="1595" spans="1:19" hidden="1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27">
        <v>1</v>
      </c>
      <c r="L1595" t="s">
        <v>142</v>
      </c>
      <c r="M1595" t="s">
        <v>143</v>
      </c>
      <c r="N1595" t="s">
        <v>133</v>
      </c>
      <c r="O1595" s="24">
        <f t="shared" si="146"/>
        <v>1</v>
      </c>
      <c r="P1595" s="25" t="str">
        <f t="shared" si="147"/>
        <v>1</v>
      </c>
      <c r="Q1595" s="25">
        <f t="shared" si="148"/>
        <v>0</v>
      </c>
      <c r="R1595" s="26">
        <f t="shared" si="149"/>
        <v>60</v>
      </c>
      <c r="S1595" s="26">
        <f t="shared" si="150"/>
        <v>1</v>
      </c>
    </row>
    <row r="1596" spans="1:19" hidden="1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27">
        <v>0.3</v>
      </c>
      <c r="L1596" t="s">
        <v>31</v>
      </c>
      <c r="M1596" t="s">
        <v>32</v>
      </c>
      <c r="N1596" t="s">
        <v>33</v>
      </c>
      <c r="O1596" s="24">
        <f t="shared" si="146"/>
        <v>3</v>
      </c>
      <c r="P1596" s="25" t="str">
        <f t="shared" si="147"/>
        <v>0,</v>
      </c>
      <c r="Q1596" s="25" t="str">
        <f t="shared" si="148"/>
        <v>3</v>
      </c>
      <c r="R1596" s="26">
        <f t="shared" si="149"/>
        <v>3</v>
      </c>
      <c r="S1596" s="26">
        <f t="shared" si="150"/>
        <v>0.05</v>
      </c>
    </row>
    <row r="1597" spans="1:19" hidden="1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27">
        <v>1.3</v>
      </c>
      <c r="L1597" t="s">
        <v>379</v>
      </c>
      <c r="M1597" t="s">
        <v>380</v>
      </c>
      <c r="N1597" t="s">
        <v>229</v>
      </c>
      <c r="O1597" s="24">
        <f t="shared" si="146"/>
        <v>3</v>
      </c>
      <c r="P1597" s="25" t="str">
        <f t="shared" si="147"/>
        <v>1,</v>
      </c>
      <c r="Q1597" s="25" t="str">
        <f t="shared" si="148"/>
        <v>3</v>
      </c>
      <c r="R1597" s="26">
        <f t="shared" si="149"/>
        <v>63</v>
      </c>
      <c r="S1597" s="26">
        <f t="shared" si="150"/>
        <v>1.05</v>
      </c>
    </row>
    <row r="1598" spans="1:19" hidden="1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27">
        <v>4.4000000000000004</v>
      </c>
      <c r="L1598" t="s">
        <v>144</v>
      </c>
      <c r="M1598" t="s">
        <v>145</v>
      </c>
      <c r="N1598" t="s">
        <v>146</v>
      </c>
      <c r="O1598" s="24">
        <f t="shared" si="146"/>
        <v>3</v>
      </c>
      <c r="P1598" s="25" t="str">
        <f t="shared" si="147"/>
        <v>4,</v>
      </c>
      <c r="Q1598" s="25" t="str">
        <f t="shared" si="148"/>
        <v>4</v>
      </c>
      <c r="R1598" s="26">
        <f t="shared" si="149"/>
        <v>244</v>
      </c>
      <c r="S1598" s="26">
        <f t="shared" si="150"/>
        <v>4.0666666666666664</v>
      </c>
    </row>
    <row r="1599" spans="1:19" hidden="1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27">
        <v>3.1</v>
      </c>
      <c r="L1599" t="s">
        <v>147</v>
      </c>
      <c r="M1599" t="s">
        <v>148</v>
      </c>
      <c r="N1599" t="s">
        <v>149</v>
      </c>
      <c r="O1599" s="24">
        <f t="shared" si="146"/>
        <v>3</v>
      </c>
      <c r="P1599" s="25" t="str">
        <f t="shared" si="147"/>
        <v>3,</v>
      </c>
      <c r="Q1599" s="25" t="str">
        <f t="shared" si="148"/>
        <v>1</v>
      </c>
      <c r="R1599" s="26">
        <f t="shared" si="149"/>
        <v>181</v>
      </c>
      <c r="S1599" s="26">
        <f t="shared" si="150"/>
        <v>3.0166666666666666</v>
      </c>
    </row>
    <row r="1600" spans="1:19" hidden="1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27">
        <v>7.55</v>
      </c>
      <c r="L1600" t="s">
        <v>152</v>
      </c>
      <c r="M1600" t="s">
        <v>153</v>
      </c>
      <c r="N1600" t="s">
        <v>154</v>
      </c>
      <c r="O1600" s="24">
        <f t="shared" si="146"/>
        <v>4</v>
      </c>
      <c r="P1600" s="25" t="str">
        <f t="shared" si="147"/>
        <v>7,</v>
      </c>
      <c r="Q1600" s="25" t="str">
        <f t="shared" si="148"/>
        <v>55</v>
      </c>
      <c r="R1600" s="26">
        <f t="shared" si="149"/>
        <v>475</v>
      </c>
      <c r="S1600" s="26">
        <f t="shared" si="150"/>
        <v>7.916666666666667</v>
      </c>
    </row>
    <row r="1601" spans="1:19" hidden="1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27">
        <v>2.2000000000000002</v>
      </c>
      <c r="L1601" t="s">
        <v>313</v>
      </c>
      <c r="M1601" t="s">
        <v>314</v>
      </c>
      <c r="N1601" t="s">
        <v>154</v>
      </c>
      <c r="O1601" s="24">
        <f t="shared" si="146"/>
        <v>3</v>
      </c>
      <c r="P1601" s="25" t="str">
        <f t="shared" si="147"/>
        <v>2,</v>
      </c>
      <c r="Q1601" s="25" t="str">
        <f t="shared" si="148"/>
        <v>2</v>
      </c>
      <c r="R1601" s="26">
        <f t="shared" si="149"/>
        <v>122</v>
      </c>
      <c r="S1601" s="26">
        <f t="shared" si="150"/>
        <v>2.0333333333333332</v>
      </c>
    </row>
    <row r="1602" spans="1:19" hidden="1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si="145"/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27">
        <v>9.35</v>
      </c>
      <c r="L1602" t="s">
        <v>155</v>
      </c>
      <c r="M1602" t="s">
        <v>156</v>
      </c>
      <c r="N1602" t="s">
        <v>154</v>
      </c>
      <c r="O1602" s="24">
        <f t="shared" si="146"/>
        <v>4</v>
      </c>
      <c r="P1602" s="25" t="str">
        <f t="shared" si="147"/>
        <v>9,</v>
      </c>
      <c r="Q1602" s="25" t="str">
        <f t="shared" si="148"/>
        <v>35</v>
      </c>
      <c r="R1602" s="26">
        <f t="shared" si="149"/>
        <v>575</v>
      </c>
      <c r="S1602" s="26">
        <f t="shared" si="150"/>
        <v>9.5833333333333339</v>
      </c>
    </row>
    <row r="1603" spans="1:19" hidden="1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ref="E1603:E1666" si="151">TEXT(C1603,"mmmm")</f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27">
        <v>0.4</v>
      </c>
      <c r="L1603" t="s">
        <v>361</v>
      </c>
      <c r="M1603" t="s">
        <v>362</v>
      </c>
      <c r="N1603" t="s">
        <v>24</v>
      </c>
      <c r="O1603" s="24">
        <f t="shared" ref="O1603:O1666" si="152">LEN($K1603)</f>
        <v>3</v>
      </c>
      <c r="P1603" s="25" t="str">
        <f t="shared" ref="P1603:P1666" si="153">IF(O1603="1",$K1603,IF(O1603=2,LEFT($K1603,2),LEFT($K1603,2)))</f>
        <v>0,</v>
      </c>
      <c r="Q1603" s="25" t="str">
        <f t="shared" ref="Q1603:Q1666" si="154">IF(O1603&lt;=2,0,MID($K1603,3,3))</f>
        <v>4</v>
      </c>
      <c r="R1603" s="26">
        <f t="shared" ref="R1603:R1666" si="155">+(P1603*60)+Q1603</f>
        <v>4</v>
      </c>
      <c r="S1603" s="26">
        <f t="shared" ref="S1603:S1666" si="156">+R1603/60</f>
        <v>6.6666666666666666E-2</v>
      </c>
    </row>
    <row r="1604" spans="1:19" hidden="1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27">
        <v>1.25</v>
      </c>
      <c r="L1604" t="s">
        <v>128</v>
      </c>
      <c r="M1604" t="s">
        <v>129</v>
      </c>
      <c r="N1604" t="s">
        <v>130</v>
      </c>
      <c r="O1604" s="24">
        <f t="shared" si="152"/>
        <v>4</v>
      </c>
      <c r="P1604" s="25" t="str">
        <f t="shared" si="153"/>
        <v>1,</v>
      </c>
      <c r="Q1604" s="25" t="str">
        <f t="shared" si="154"/>
        <v>25</v>
      </c>
      <c r="R1604" s="26">
        <f t="shared" si="155"/>
        <v>85</v>
      </c>
      <c r="S1604" s="26">
        <f t="shared" si="156"/>
        <v>1.4166666666666667</v>
      </c>
    </row>
    <row r="1605" spans="1:19" hidden="1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27">
        <v>3</v>
      </c>
      <c r="L1605" t="s">
        <v>121</v>
      </c>
      <c r="M1605" t="s">
        <v>122</v>
      </c>
      <c r="N1605" t="s">
        <v>123</v>
      </c>
      <c r="O1605" s="24">
        <f t="shared" si="152"/>
        <v>1</v>
      </c>
      <c r="P1605" s="25" t="str">
        <f t="shared" si="153"/>
        <v>3</v>
      </c>
      <c r="Q1605" s="25">
        <f t="shared" si="154"/>
        <v>0</v>
      </c>
      <c r="R1605" s="26">
        <f t="shared" si="155"/>
        <v>180</v>
      </c>
      <c r="S1605" s="26">
        <f t="shared" si="156"/>
        <v>3</v>
      </c>
    </row>
    <row r="1606" spans="1:19" hidden="1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27">
        <v>1.2</v>
      </c>
      <c r="L1606" t="s">
        <v>268</v>
      </c>
      <c r="M1606" t="s">
        <v>269</v>
      </c>
      <c r="N1606" t="s">
        <v>123</v>
      </c>
      <c r="O1606" s="24">
        <f t="shared" si="152"/>
        <v>3</v>
      </c>
      <c r="P1606" s="25" t="str">
        <f t="shared" si="153"/>
        <v>1,</v>
      </c>
      <c r="Q1606" s="25" t="str">
        <f t="shared" si="154"/>
        <v>2</v>
      </c>
      <c r="R1606" s="26">
        <f t="shared" si="155"/>
        <v>62</v>
      </c>
      <c r="S1606" s="26">
        <f t="shared" si="156"/>
        <v>1.0333333333333334</v>
      </c>
    </row>
    <row r="1607" spans="1:19" hidden="1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27">
        <v>0.3</v>
      </c>
      <c r="L1607" t="s">
        <v>152</v>
      </c>
      <c r="M1607" t="s">
        <v>153</v>
      </c>
      <c r="N1607" t="s">
        <v>154</v>
      </c>
      <c r="O1607" s="24">
        <f t="shared" si="152"/>
        <v>3</v>
      </c>
      <c r="P1607" s="25" t="str">
        <f t="shared" si="153"/>
        <v>0,</v>
      </c>
      <c r="Q1607" s="25" t="str">
        <f t="shared" si="154"/>
        <v>3</v>
      </c>
      <c r="R1607" s="26">
        <f t="shared" si="155"/>
        <v>3</v>
      </c>
      <c r="S1607" s="26">
        <f t="shared" si="156"/>
        <v>0.05</v>
      </c>
    </row>
    <row r="1608" spans="1:19" hidden="1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27">
        <v>2.25</v>
      </c>
      <c r="L1608" t="s">
        <v>19</v>
      </c>
      <c r="M1608" t="s">
        <v>20</v>
      </c>
      <c r="N1608" t="s">
        <v>21</v>
      </c>
      <c r="O1608" s="24">
        <f t="shared" si="152"/>
        <v>4</v>
      </c>
      <c r="P1608" s="25" t="str">
        <f t="shared" si="153"/>
        <v>2,</v>
      </c>
      <c r="Q1608" s="25" t="str">
        <f t="shared" si="154"/>
        <v>25</v>
      </c>
      <c r="R1608" s="26">
        <f t="shared" si="155"/>
        <v>145</v>
      </c>
      <c r="S1608" s="26">
        <f t="shared" si="156"/>
        <v>2.4166666666666665</v>
      </c>
    </row>
    <row r="1609" spans="1:19" hidden="1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27">
        <v>2.35</v>
      </c>
      <c r="L1609" t="s">
        <v>128</v>
      </c>
      <c r="M1609" t="s">
        <v>129</v>
      </c>
      <c r="N1609" t="s">
        <v>130</v>
      </c>
      <c r="O1609" s="24">
        <f t="shared" si="152"/>
        <v>4</v>
      </c>
      <c r="P1609" s="25" t="str">
        <f t="shared" si="153"/>
        <v>2,</v>
      </c>
      <c r="Q1609" s="25" t="str">
        <f t="shared" si="154"/>
        <v>35</v>
      </c>
      <c r="R1609" s="26">
        <f t="shared" si="155"/>
        <v>155</v>
      </c>
      <c r="S1609" s="26">
        <f t="shared" si="156"/>
        <v>2.5833333333333335</v>
      </c>
    </row>
    <row r="1610" spans="1:19" hidden="1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27">
        <v>0.45</v>
      </c>
      <c r="L1610" t="s">
        <v>284</v>
      </c>
      <c r="M1610" t="s">
        <v>285</v>
      </c>
      <c r="N1610" t="s">
        <v>27</v>
      </c>
      <c r="O1610" s="24">
        <f t="shared" si="152"/>
        <v>4</v>
      </c>
      <c r="P1610" s="25" t="str">
        <f t="shared" si="153"/>
        <v>0,</v>
      </c>
      <c r="Q1610" s="25" t="str">
        <f t="shared" si="154"/>
        <v>45</v>
      </c>
      <c r="R1610" s="26">
        <f t="shared" si="155"/>
        <v>45</v>
      </c>
      <c r="S1610" s="26">
        <f t="shared" si="156"/>
        <v>0.75</v>
      </c>
    </row>
    <row r="1611" spans="1:19" hidden="1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27">
        <v>1</v>
      </c>
      <c r="L1611" t="s">
        <v>121</v>
      </c>
      <c r="M1611" t="s">
        <v>122</v>
      </c>
      <c r="N1611" t="s">
        <v>123</v>
      </c>
      <c r="O1611" s="24">
        <f t="shared" si="152"/>
        <v>1</v>
      </c>
      <c r="P1611" s="25" t="str">
        <f t="shared" si="153"/>
        <v>1</v>
      </c>
      <c r="Q1611" s="25">
        <f t="shared" si="154"/>
        <v>0</v>
      </c>
      <c r="R1611" s="26">
        <f t="shared" si="155"/>
        <v>60</v>
      </c>
      <c r="S1611" s="26">
        <f t="shared" si="156"/>
        <v>1</v>
      </c>
    </row>
    <row r="1612" spans="1:19" hidden="1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27">
        <v>1.35</v>
      </c>
      <c r="L1612" t="s">
        <v>116</v>
      </c>
      <c r="M1612" t="s">
        <v>117</v>
      </c>
      <c r="N1612" t="s">
        <v>118</v>
      </c>
      <c r="O1612" s="24">
        <f t="shared" si="152"/>
        <v>4</v>
      </c>
      <c r="P1612" s="25" t="str">
        <f t="shared" si="153"/>
        <v>1,</v>
      </c>
      <c r="Q1612" s="25" t="str">
        <f t="shared" si="154"/>
        <v>35</v>
      </c>
      <c r="R1612" s="26">
        <f t="shared" si="155"/>
        <v>95</v>
      </c>
      <c r="S1612" s="26">
        <f t="shared" si="156"/>
        <v>1.5833333333333333</v>
      </c>
    </row>
    <row r="1613" spans="1:19" hidden="1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27">
        <v>2.1</v>
      </c>
      <c r="L1613" t="s">
        <v>63</v>
      </c>
      <c r="M1613" t="s">
        <v>64</v>
      </c>
      <c r="N1613" t="s">
        <v>27</v>
      </c>
      <c r="O1613" s="24">
        <f t="shared" si="152"/>
        <v>3</v>
      </c>
      <c r="P1613" s="25" t="str">
        <f t="shared" si="153"/>
        <v>2,</v>
      </c>
      <c r="Q1613" s="25" t="str">
        <f t="shared" si="154"/>
        <v>1</v>
      </c>
      <c r="R1613" s="26">
        <f t="shared" si="155"/>
        <v>121</v>
      </c>
      <c r="S1613" s="26">
        <f t="shared" si="156"/>
        <v>2.0166666666666666</v>
      </c>
    </row>
    <row r="1614" spans="1:19" hidden="1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27">
        <v>0.38</v>
      </c>
      <c r="L1614" t="s">
        <v>253</v>
      </c>
      <c r="M1614" t="s">
        <v>254</v>
      </c>
      <c r="N1614" t="s">
        <v>255</v>
      </c>
      <c r="O1614" s="24">
        <f t="shared" si="152"/>
        <v>4</v>
      </c>
      <c r="P1614" s="25" t="str">
        <f t="shared" si="153"/>
        <v>0,</v>
      </c>
      <c r="Q1614" s="25" t="str">
        <f t="shared" si="154"/>
        <v>38</v>
      </c>
      <c r="R1614" s="26">
        <f t="shared" si="155"/>
        <v>38</v>
      </c>
      <c r="S1614" s="26">
        <f t="shared" si="156"/>
        <v>0.6333333333333333</v>
      </c>
    </row>
    <row r="1615" spans="1:19" hidden="1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27">
        <v>1.2</v>
      </c>
      <c r="L1615" t="s">
        <v>131</v>
      </c>
      <c r="M1615" t="s">
        <v>132</v>
      </c>
      <c r="N1615" t="s">
        <v>133</v>
      </c>
      <c r="O1615" s="24">
        <f t="shared" si="152"/>
        <v>3</v>
      </c>
      <c r="P1615" s="25" t="str">
        <f t="shared" si="153"/>
        <v>1,</v>
      </c>
      <c r="Q1615" s="25" t="str">
        <f t="shared" si="154"/>
        <v>2</v>
      </c>
      <c r="R1615" s="26">
        <f t="shared" si="155"/>
        <v>62</v>
      </c>
      <c r="S1615" s="26">
        <f t="shared" si="156"/>
        <v>1.0333333333333334</v>
      </c>
    </row>
    <row r="1616" spans="1:19" hidden="1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27">
        <v>3.3</v>
      </c>
      <c r="L1616" t="s">
        <v>142</v>
      </c>
      <c r="M1616" t="s">
        <v>143</v>
      </c>
      <c r="N1616" t="s">
        <v>133</v>
      </c>
      <c r="O1616" s="24">
        <f t="shared" si="152"/>
        <v>3</v>
      </c>
      <c r="P1616" s="25" t="str">
        <f t="shared" si="153"/>
        <v>3,</v>
      </c>
      <c r="Q1616" s="25" t="str">
        <f t="shared" si="154"/>
        <v>3</v>
      </c>
      <c r="R1616" s="26">
        <f t="shared" si="155"/>
        <v>183</v>
      </c>
      <c r="S1616" s="26">
        <f t="shared" si="156"/>
        <v>3.05</v>
      </c>
    </row>
    <row r="1617" spans="1:19" hidden="1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27">
        <v>6.3</v>
      </c>
      <c r="L1617" t="s">
        <v>144</v>
      </c>
      <c r="M1617" t="s">
        <v>145</v>
      </c>
      <c r="N1617" t="s">
        <v>146</v>
      </c>
      <c r="O1617" s="24">
        <f t="shared" si="152"/>
        <v>3</v>
      </c>
      <c r="P1617" s="25" t="str">
        <f t="shared" si="153"/>
        <v>6,</v>
      </c>
      <c r="Q1617" s="25" t="str">
        <f t="shared" si="154"/>
        <v>3</v>
      </c>
      <c r="R1617" s="26">
        <f t="shared" si="155"/>
        <v>363</v>
      </c>
      <c r="S1617" s="26">
        <f t="shared" si="156"/>
        <v>6.05</v>
      </c>
    </row>
    <row r="1618" spans="1:19" hidden="1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27">
        <v>1</v>
      </c>
      <c r="L1618" t="s">
        <v>49</v>
      </c>
      <c r="M1618" t="s">
        <v>50</v>
      </c>
      <c r="N1618" t="s">
        <v>51</v>
      </c>
      <c r="O1618" s="24">
        <f t="shared" si="152"/>
        <v>1</v>
      </c>
      <c r="P1618" s="25" t="str">
        <f t="shared" si="153"/>
        <v>1</v>
      </c>
      <c r="Q1618" s="25">
        <f t="shared" si="154"/>
        <v>0</v>
      </c>
      <c r="R1618" s="26">
        <f t="shared" si="155"/>
        <v>60</v>
      </c>
      <c r="S1618" s="26">
        <f t="shared" si="156"/>
        <v>1</v>
      </c>
    </row>
    <row r="1619" spans="1:19" hidden="1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27">
        <v>1.1499999999999999</v>
      </c>
      <c r="L1619" t="s">
        <v>164</v>
      </c>
      <c r="M1619" t="s">
        <v>165</v>
      </c>
      <c r="N1619" t="s">
        <v>166</v>
      </c>
      <c r="O1619" s="24">
        <f t="shared" si="152"/>
        <v>4</v>
      </c>
      <c r="P1619" s="25" t="str">
        <f t="shared" si="153"/>
        <v>1,</v>
      </c>
      <c r="Q1619" s="25" t="str">
        <f t="shared" si="154"/>
        <v>15</v>
      </c>
      <c r="R1619" s="26">
        <f t="shared" si="155"/>
        <v>75</v>
      </c>
      <c r="S1619" s="26">
        <f t="shared" si="156"/>
        <v>1.25</v>
      </c>
    </row>
    <row r="1620" spans="1:19" hidden="1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27">
        <v>2.2999999999999998</v>
      </c>
      <c r="L1620" t="s">
        <v>152</v>
      </c>
      <c r="M1620" t="s">
        <v>153</v>
      </c>
      <c r="N1620" t="s">
        <v>154</v>
      </c>
      <c r="O1620" s="24">
        <f t="shared" si="152"/>
        <v>3</v>
      </c>
      <c r="P1620" s="25" t="str">
        <f t="shared" si="153"/>
        <v>2,</v>
      </c>
      <c r="Q1620" s="25" t="str">
        <f t="shared" si="154"/>
        <v>3</v>
      </c>
      <c r="R1620" s="26">
        <f t="shared" si="155"/>
        <v>123</v>
      </c>
      <c r="S1620" s="26">
        <f t="shared" si="156"/>
        <v>2.0499999999999998</v>
      </c>
    </row>
    <row r="1621" spans="1:19" hidden="1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27">
        <v>1.3</v>
      </c>
      <c r="L1621" t="s">
        <v>42</v>
      </c>
      <c r="M1621" t="s">
        <v>43</v>
      </c>
      <c r="N1621" t="s">
        <v>44</v>
      </c>
      <c r="O1621" s="24">
        <f t="shared" si="152"/>
        <v>3</v>
      </c>
      <c r="P1621" s="25" t="str">
        <f t="shared" si="153"/>
        <v>1,</v>
      </c>
      <c r="Q1621" s="25" t="str">
        <f t="shared" si="154"/>
        <v>3</v>
      </c>
      <c r="R1621" s="26">
        <f t="shared" si="155"/>
        <v>63</v>
      </c>
      <c r="S1621" s="26">
        <f t="shared" si="156"/>
        <v>1.05</v>
      </c>
    </row>
    <row r="1622" spans="1:19" hidden="1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27">
        <v>2.4</v>
      </c>
      <c r="L1622" t="s">
        <v>19</v>
      </c>
      <c r="M1622" t="s">
        <v>20</v>
      </c>
      <c r="N1622" t="s">
        <v>21</v>
      </c>
      <c r="O1622" s="24">
        <f t="shared" si="152"/>
        <v>3</v>
      </c>
      <c r="P1622" s="25" t="str">
        <f t="shared" si="153"/>
        <v>2,</v>
      </c>
      <c r="Q1622" s="25" t="str">
        <f t="shared" si="154"/>
        <v>4</v>
      </c>
      <c r="R1622" s="26">
        <f t="shared" si="155"/>
        <v>124</v>
      </c>
      <c r="S1622" s="26">
        <f t="shared" si="156"/>
        <v>2.0666666666666669</v>
      </c>
    </row>
    <row r="1623" spans="1:19" hidden="1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27">
        <v>1.2</v>
      </c>
      <c r="L1623" t="s">
        <v>128</v>
      </c>
      <c r="M1623" t="s">
        <v>129</v>
      </c>
      <c r="N1623" t="s">
        <v>130</v>
      </c>
      <c r="O1623" s="24">
        <f t="shared" si="152"/>
        <v>3</v>
      </c>
      <c r="P1623" s="25" t="str">
        <f t="shared" si="153"/>
        <v>1,</v>
      </c>
      <c r="Q1623" s="25" t="str">
        <f t="shared" si="154"/>
        <v>2</v>
      </c>
      <c r="R1623" s="26">
        <f t="shared" si="155"/>
        <v>62</v>
      </c>
      <c r="S1623" s="26">
        <f t="shared" si="156"/>
        <v>1.0333333333333334</v>
      </c>
    </row>
    <row r="1624" spans="1:19" hidden="1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27">
        <v>1</v>
      </c>
      <c r="L1624" t="s">
        <v>268</v>
      </c>
      <c r="M1624" t="s">
        <v>269</v>
      </c>
      <c r="N1624" t="s">
        <v>123</v>
      </c>
      <c r="O1624" s="24">
        <f t="shared" si="152"/>
        <v>1</v>
      </c>
      <c r="P1624" s="25" t="str">
        <f t="shared" si="153"/>
        <v>1</v>
      </c>
      <c r="Q1624" s="25">
        <f t="shared" si="154"/>
        <v>0</v>
      </c>
      <c r="R1624" s="26">
        <f t="shared" si="155"/>
        <v>60</v>
      </c>
      <c r="S1624" s="26">
        <f t="shared" si="156"/>
        <v>1</v>
      </c>
    </row>
    <row r="1625" spans="1:19" hidden="1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27">
        <v>1.1000000000000001</v>
      </c>
      <c r="L1625" t="s">
        <v>116</v>
      </c>
      <c r="M1625" t="s">
        <v>117</v>
      </c>
      <c r="N1625" t="s">
        <v>118</v>
      </c>
      <c r="O1625" s="24">
        <f t="shared" si="152"/>
        <v>3</v>
      </c>
      <c r="P1625" s="25" t="str">
        <f t="shared" si="153"/>
        <v>1,</v>
      </c>
      <c r="Q1625" s="25" t="str">
        <f t="shared" si="154"/>
        <v>1</v>
      </c>
      <c r="R1625" s="26">
        <f t="shared" si="155"/>
        <v>61</v>
      </c>
      <c r="S1625" s="26">
        <f t="shared" si="156"/>
        <v>1.0166666666666666</v>
      </c>
    </row>
    <row r="1626" spans="1:19" hidden="1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27">
        <v>2</v>
      </c>
      <c r="L1626" t="s">
        <v>420</v>
      </c>
      <c r="M1626" t="s">
        <v>421</v>
      </c>
      <c r="N1626" t="s">
        <v>204</v>
      </c>
      <c r="O1626" s="24">
        <f t="shared" si="152"/>
        <v>1</v>
      </c>
      <c r="P1626" s="25" t="str">
        <f t="shared" si="153"/>
        <v>2</v>
      </c>
      <c r="Q1626" s="25">
        <f t="shared" si="154"/>
        <v>0</v>
      </c>
      <c r="R1626" s="26">
        <f t="shared" si="155"/>
        <v>120</v>
      </c>
      <c r="S1626" s="26">
        <f t="shared" si="156"/>
        <v>2</v>
      </c>
    </row>
    <row r="1627" spans="1:19" hidden="1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27">
        <v>8.1999999999999993</v>
      </c>
      <c r="L1627" t="s">
        <v>144</v>
      </c>
      <c r="M1627" t="s">
        <v>145</v>
      </c>
      <c r="N1627" t="s">
        <v>146</v>
      </c>
      <c r="O1627" s="24">
        <f t="shared" si="152"/>
        <v>3</v>
      </c>
      <c r="P1627" s="25" t="str">
        <f t="shared" si="153"/>
        <v>8,</v>
      </c>
      <c r="Q1627" s="25" t="str">
        <f t="shared" si="154"/>
        <v>2</v>
      </c>
      <c r="R1627" s="26">
        <f t="shared" si="155"/>
        <v>482</v>
      </c>
      <c r="S1627" s="26">
        <f t="shared" si="156"/>
        <v>8.0333333333333332</v>
      </c>
    </row>
    <row r="1628" spans="1:19" hidden="1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27">
        <v>1</v>
      </c>
      <c r="L1628" t="s">
        <v>147</v>
      </c>
      <c r="M1628" t="s">
        <v>148</v>
      </c>
      <c r="N1628" t="s">
        <v>149</v>
      </c>
      <c r="O1628" s="24">
        <f t="shared" si="152"/>
        <v>1</v>
      </c>
      <c r="P1628" s="25" t="str">
        <f t="shared" si="153"/>
        <v>1</v>
      </c>
      <c r="Q1628" s="25">
        <f t="shared" si="154"/>
        <v>0</v>
      </c>
      <c r="R1628" s="26">
        <f t="shared" si="155"/>
        <v>60</v>
      </c>
      <c r="S1628" s="26">
        <f t="shared" si="156"/>
        <v>1</v>
      </c>
    </row>
    <row r="1629" spans="1:19" hidden="1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27">
        <v>1.3</v>
      </c>
      <c r="L1629" t="s">
        <v>137</v>
      </c>
      <c r="M1629" t="s">
        <v>138</v>
      </c>
      <c r="N1629" t="s">
        <v>139</v>
      </c>
      <c r="O1629" s="24">
        <f t="shared" si="152"/>
        <v>3</v>
      </c>
      <c r="P1629" s="25" t="str">
        <f t="shared" si="153"/>
        <v>1,</v>
      </c>
      <c r="Q1629" s="25" t="str">
        <f t="shared" si="154"/>
        <v>3</v>
      </c>
      <c r="R1629" s="26">
        <f t="shared" si="155"/>
        <v>63</v>
      </c>
      <c r="S1629" s="26">
        <f t="shared" si="156"/>
        <v>1.05</v>
      </c>
    </row>
    <row r="1630" spans="1:19" hidden="1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27">
        <v>5.45</v>
      </c>
      <c r="L1630" t="s">
        <v>152</v>
      </c>
      <c r="M1630" t="s">
        <v>153</v>
      </c>
      <c r="N1630" t="s">
        <v>154</v>
      </c>
      <c r="O1630" s="24">
        <f t="shared" si="152"/>
        <v>4</v>
      </c>
      <c r="P1630" s="25" t="str">
        <f t="shared" si="153"/>
        <v>5,</v>
      </c>
      <c r="Q1630" s="25" t="str">
        <f t="shared" si="154"/>
        <v>45</v>
      </c>
      <c r="R1630" s="26">
        <f t="shared" si="155"/>
        <v>345</v>
      </c>
      <c r="S1630" s="26">
        <f t="shared" si="156"/>
        <v>5.75</v>
      </c>
    </row>
    <row r="1631" spans="1:19" hidden="1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27">
        <v>2.2999999999999998</v>
      </c>
      <c r="L1631" t="s">
        <v>313</v>
      </c>
      <c r="M1631" t="s">
        <v>314</v>
      </c>
      <c r="N1631" t="s">
        <v>154</v>
      </c>
      <c r="O1631" s="24">
        <f t="shared" si="152"/>
        <v>3</v>
      </c>
      <c r="P1631" s="25" t="str">
        <f t="shared" si="153"/>
        <v>2,</v>
      </c>
      <c r="Q1631" s="25" t="str">
        <f t="shared" si="154"/>
        <v>3</v>
      </c>
      <c r="R1631" s="26">
        <f t="shared" si="155"/>
        <v>123</v>
      </c>
      <c r="S1631" s="26">
        <f t="shared" si="156"/>
        <v>2.0499999999999998</v>
      </c>
    </row>
    <row r="1632" spans="1:19" hidden="1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27">
        <v>10.25</v>
      </c>
      <c r="L1632" t="s">
        <v>155</v>
      </c>
      <c r="M1632" t="s">
        <v>156</v>
      </c>
      <c r="N1632" t="s">
        <v>154</v>
      </c>
      <c r="O1632" s="24">
        <f t="shared" si="152"/>
        <v>5</v>
      </c>
      <c r="P1632" s="25" t="str">
        <f t="shared" si="153"/>
        <v>10</v>
      </c>
      <c r="Q1632" s="25" t="str">
        <f t="shared" si="154"/>
        <v>,25</v>
      </c>
      <c r="R1632" s="26">
        <f t="shared" si="155"/>
        <v>600.25</v>
      </c>
      <c r="S1632" s="26">
        <f t="shared" si="156"/>
        <v>10.004166666666666</v>
      </c>
    </row>
    <row r="1633" spans="1:19" hidden="1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27">
        <v>0.5</v>
      </c>
      <c r="L1633" t="s">
        <v>284</v>
      </c>
      <c r="M1633" t="s">
        <v>285</v>
      </c>
      <c r="N1633" t="s">
        <v>27</v>
      </c>
      <c r="O1633" s="24">
        <f t="shared" si="152"/>
        <v>3</v>
      </c>
      <c r="P1633" s="25" t="str">
        <f t="shared" si="153"/>
        <v>0,</v>
      </c>
      <c r="Q1633" s="25" t="str">
        <f t="shared" si="154"/>
        <v>5</v>
      </c>
      <c r="R1633" s="26">
        <f t="shared" si="155"/>
        <v>5</v>
      </c>
      <c r="S1633" s="26">
        <f t="shared" si="156"/>
        <v>8.3333333333333329E-2</v>
      </c>
    </row>
    <row r="1634" spans="1:19" hidden="1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27">
        <v>1.2</v>
      </c>
      <c r="L1634" t="s">
        <v>164</v>
      </c>
      <c r="M1634" t="s">
        <v>165</v>
      </c>
      <c r="N1634" t="s">
        <v>166</v>
      </c>
      <c r="O1634" s="24">
        <f t="shared" si="152"/>
        <v>3</v>
      </c>
      <c r="P1634" s="25" t="str">
        <f t="shared" si="153"/>
        <v>1,</v>
      </c>
      <c r="Q1634" s="25" t="str">
        <f t="shared" si="154"/>
        <v>2</v>
      </c>
      <c r="R1634" s="26">
        <f t="shared" si="155"/>
        <v>62</v>
      </c>
      <c r="S1634" s="26">
        <f t="shared" si="156"/>
        <v>1.0333333333333334</v>
      </c>
    </row>
    <row r="1635" spans="1:19" hidden="1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27">
        <v>1.2</v>
      </c>
      <c r="L1635" t="s">
        <v>184</v>
      </c>
      <c r="M1635" t="s">
        <v>185</v>
      </c>
      <c r="N1635" t="s">
        <v>186</v>
      </c>
      <c r="O1635" s="24">
        <f t="shared" si="152"/>
        <v>3</v>
      </c>
      <c r="P1635" s="25" t="str">
        <f t="shared" si="153"/>
        <v>1,</v>
      </c>
      <c r="Q1635" s="25" t="str">
        <f t="shared" si="154"/>
        <v>2</v>
      </c>
      <c r="R1635" s="26">
        <f t="shared" si="155"/>
        <v>62</v>
      </c>
      <c r="S1635" s="26">
        <f t="shared" si="156"/>
        <v>1.0333333333333334</v>
      </c>
    </row>
    <row r="1636" spans="1:19" hidden="1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27">
        <v>1.2</v>
      </c>
      <c r="L1636" t="s">
        <v>121</v>
      </c>
      <c r="M1636" t="s">
        <v>122</v>
      </c>
      <c r="N1636" t="s">
        <v>123</v>
      </c>
      <c r="O1636" s="24">
        <f t="shared" si="152"/>
        <v>3</v>
      </c>
      <c r="P1636" s="25" t="str">
        <f t="shared" si="153"/>
        <v>1,</v>
      </c>
      <c r="Q1636" s="25" t="str">
        <f t="shared" si="154"/>
        <v>2</v>
      </c>
      <c r="R1636" s="26">
        <f t="shared" si="155"/>
        <v>62</v>
      </c>
      <c r="S1636" s="26">
        <f t="shared" si="156"/>
        <v>1.0333333333333334</v>
      </c>
    </row>
    <row r="1637" spans="1:19" hidden="1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27">
        <v>0.3</v>
      </c>
      <c r="L1637" t="s">
        <v>253</v>
      </c>
      <c r="M1637" t="s">
        <v>254</v>
      </c>
      <c r="N1637" t="s">
        <v>255</v>
      </c>
      <c r="O1637" s="24">
        <f t="shared" si="152"/>
        <v>3</v>
      </c>
      <c r="P1637" s="25" t="str">
        <f t="shared" si="153"/>
        <v>0,</v>
      </c>
      <c r="Q1637" s="25" t="str">
        <f t="shared" si="154"/>
        <v>3</v>
      </c>
      <c r="R1637" s="26">
        <f t="shared" si="155"/>
        <v>3</v>
      </c>
      <c r="S1637" s="26">
        <f t="shared" si="156"/>
        <v>0.05</v>
      </c>
    </row>
    <row r="1638" spans="1:19" hidden="1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27">
        <v>1</v>
      </c>
      <c r="L1638" t="s">
        <v>142</v>
      </c>
      <c r="M1638" t="s">
        <v>143</v>
      </c>
      <c r="N1638" t="s">
        <v>133</v>
      </c>
      <c r="O1638" s="24">
        <f t="shared" si="152"/>
        <v>1</v>
      </c>
      <c r="P1638" s="25" t="str">
        <f t="shared" si="153"/>
        <v>1</v>
      </c>
      <c r="Q1638" s="25">
        <f t="shared" si="154"/>
        <v>0</v>
      </c>
      <c r="R1638" s="26">
        <f t="shared" si="155"/>
        <v>60</v>
      </c>
      <c r="S1638" s="26">
        <f t="shared" si="156"/>
        <v>1</v>
      </c>
    </row>
    <row r="1639" spans="1:19" hidden="1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27">
        <v>0.35</v>
      </c>
      <c r="L1639" t="s">
        <v>282</v>
      </c>
      <c r="M1639" t="s">
        <v>283</v>
      </c>
      <c r="N1639" t="s">
        <v>229</v>
      </c>
      <c r="O1639" s="24">
        <f t="shared" si="152"/>
        <v>4</v>
      </c>
      <c r="P1639" s="25" t="str">
        <f t="shared" si="153"/>
        <v>0,</v>
      </c>
      <c r="Q1639" s="25" t="str">
        <f t="shared" si="154"/>
        <v>35</v>
      </c>
      <c r="R1639" s="26">
        <f t="shared" si="155"/>
        <v>35</v>
      </c>
      <c r="S1639" s="26">
        <f t="shared" si="156"/>
        <v>0.58333333333333337</v>
      </c>
    </row>
    <row r="1640" spans="1:19" hidden="1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27">
        <v>6.2</v>
      </c>
      <c r="L1640" t="s">
        <v>147</v>
      </c>
      <c r="M1640" t="s">
        <v>148</v>
      </c>
      <c r="N1640" t="s">
        <v>149</v>
      </c>
      <c r="O1640" s="24">
        <f t="shared" si="152"/>
        <v>3</v>
      </c>
      <c r="P1640" s="25" t="str">
        <f t="shared" si="153"/>
        <v>6,</v>
      </c>
      <c r="Q1640" s="25" t="str">
        <f t="shared" si="154"/>
        <v>2</v>
      </c>
      <c r="R1640" s="26">
        <f t="shared" si="155"/>
        <v>362</v>
      </c>
      <c r="S1640" s="26">
        <f t="shared" si="156"/>
        <v>6.0333333333333332</v>
      </c>
    </row>
    <row r="1641" spans="1:19" hidden="1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27">
        <v>1.1499999999999999</v>
      </c>
      <c r="L1641" t="s">
        <v>137</v>
      </c>
      <c r="M1641" t="s">
        <v>138</v>
      </c>
      <c r="N1641" t="s">
        <v>139</v>
      </c>
      <c r="O1641" s="24">
        <f t="shared" si="152"/>
        <v>4</v>
      </c>
      <c r="P1641" s="25" t="str">
        <f t="shared" si="153"/>
        <v>1,</v>
      </c>
      <c r="Q1641" s="25" t="str">
        <f t="shared" si="154"/>
        <v>15</v>
      </c>
      <c r="R1641" s="26">
        <f t="shared" si="155"/>
        <v>75</v>
      </c>
      <c r="S1641" s="26">
        <f t="shared" si="156"/>
        <v>1.25</v>
      </c>
    </row>
    <row r="1642" spans="1:19" hidden="1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27">
        <v>1</v>
      </c>
      <c r="L1642" t="s">
        <v>181</v>
      </c>
      <c r="M1642" t="s">
        <v>182</v>
      </c>
      <c r="N1642" t="s">
        <v>183</v>
      </c>
      <c r="O1642" s="24">
        <f t="shared" si="152"/>
        <v>1</v>
      </c>
      <c r="P1642" s="25" t="str">
        <f t="shared" si="153"/>
        <v>1</v>
      </c>
      <c r="Q1642" s="25">
        <f t="shared" si="154"/>
        <v>0</v>
      </c>
      <c r="R1642" s="26">
        <f t="shared" si="155"/>
        <v>60</v>
      </c>
      <c r="S1642" s="26">
        <f t="shared" si="156"/>
        <v>1</v>
      </c>
    </row>
    <row r="1643" spans="1:19" hidden="1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27">
        <v>3.15</v>
      </c>
      <c r="L1643" t="s">
        <v>208</v>
      </c>
      <c r="M1643" t="s">
        <v>209</v>
      </c>
      <c r="N1643" t="s">
        <v>154</v>
      </c>
      <c r="O1643" s="24">
        <f t="shared" si="152"/>
        <v>4</v>
      </c>
      <c r="P1643" s="25" t="str">
        <f t="shared" si="153"/>
        <v>3,</v>
      </c>
      <c r="Q1643" s="25" t="str">
        <f t="shared" si="154"/>
        <v>15</v>
      </c>
      <c r="R1643" s="26">
        <f t="shared" si="155"/>
        <v>195</v>
      </c>
      <c r="S1643" s="26">
        <f t="shared" si="156"/>
        <v>3.25</v>
      </c>
    </row>
    <row r="1644" spans="1:19" hidden="1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27">
        <v>7.35</v>
      </c>
      <c r="L1644" t="s">
        <v>152</v>
      </c>
      <c r="M1644" t="s">
        <v>153</v>
      </c>
      <c r="N1644" t="s">
        <v>154</v>
      </c>
      <c r="O1644" s="24">
        <f t="shared" si="152"/>
        <v>4</v>
      </c>
      <c r="P1644" s="25" t="str">
        <f t="shared" si="153"/>
        <v>7,</v>
      </c>
      <c r="Q1644" s="25" t="str">
        <f t="shared" si="154"/>
        <v>35</v>
      </c>
      <c r="R1644" s="26">
        <f t="shared" si="155"/>
        <v>455</v>
      </c>
      <c r="S1644" s="26">
        <f t="shared" si="156"/>
        <v>7.583333333333333</v>
      </c>
    </row>
    <row r="1645" spans="1:19" hidden="1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27">
        <v>14.15</v>
      </c>
      <c r="L1645" t="s">
        <v>155</v>
      </c>
      <c r="M1645" t="s">
        <v>156</v>
      </c>
      <c r="N1645" t="s">
        <v>154</v>
      </c>
      <c r="O1645" s="24">
        <f t="shared" si="152"/>
        <v>5</v>
      </c>
      <c r="P1645" s="25" t="str">
        <f t="shared" si="153"/>
        <v>14</v>
      </c>
      <c r="Q1645" s="25" t="str">
        <f t="shared" si="154"/>
        <v>,15</v>
      </c>
      <c r="R1645" s="26">
        <f t="shared" si="155"/>
        <v>840.15</v>
      </c>
      <c r="S1645" s="26">
        <f t="shared" si="156"/>
        <v>14.0025</v>
      </c>
    </row>
    <row r="1646" spans="1:19" hidden="1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27">
        <v>3.6</v>
      </c>
      <c r="L1646" t="s">
        <v>128</v>
      </c>
      <c r="M1646" t="s">
        <v>129</v>
      </c>
      <c r="N1646" t="s">
        <v>130</v>
      </c>
      <c r="O1646" s="24">
        <f t="shared" si="152"/>
        <v>3</v>
      </c>
      <c r="P1646" s="25" t="str">
        <f t="shared" si="153"/>
        <v>3,</v>
      </c>
      <c r="Q1646" s="25" t="str">
        <f t="shared" si="154"/>
        <v>6</v>
      </c>
      <c r="R1646" s="26">
        <f t="shared" si="155"/>
        <v>186</v>
      </c>
      <c r="S1646" s="26">
        <f t="shared" si="156"/>
        <v>3.1</v>
      </c>
    </row>
    <row r="1647" spans="1:19" hidden="1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27">
        <v>0.5</v>
      </c>
      <c r="L1647" t="s">
        <v>284</v>
      </c>
      <c r="M1647" t="s">
        <v>285</v>
      </c>
      <c r="N1647" t="s">
        <v>27</v>
      </c>
      <c r="O1647" s="24">
        <f t="shared" si="152"/>
        <v>3</v>
      </c>
      <c r="P1647" s="25" t="str">
        <f t="shared" si="153"/>
        <v>0,</v>
      </c>
      <c r="Q1647" s="25" t="str">
        <f t="shared" si="154"/>
        <v>5</v>
      </c>
      <c r="R1647" s="26">
        <f t="shared" si="155"/>
        <v>5</v>
      </c>
      <c r="S1647" s="26">
        <f t="shared" si="156"/>
        <v>8.3333333333333329E-2</v>
      </c>
    </row>
    <row r="1648" spans="1:19" hidden="1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27">
        <v>2.1</v>
      </c>
      <c r="L1648" t="s">
        <v>121</v>
      </c>
      <c r="M1648" t="s">
        <v>122</v>
      </c>
      <c r="N1648" t="s">
        <v>123</v>
      </c>
      <c r="O1648" s="24">
        <f t="shared" si="152"/>
        <v>3</v>
      </c>
      <c r="P1648" s="25" t="str">
        <f t="shared" si="153"/>
        <v>2,</v>
      </c>
      <c r="Q1648" s="25" t="str">
        <f t="shared" si="154"/>
        <v>1</v>
      </c>
      <c r="R1648" s="26">
        <f t="shared" si="155"/>
        <v>121</v>
      </c>
      <c r="S1648" s="26">
        <f t="shared" si="156"/>
        <v>2.0166666666666666</v>
      </c>
    </row>
    <row r="1649" spans="1:19" hidden="1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27">
        <v>1.2</v>
      </c>
      <c r="L1649" t="s">
        <v>309</v>
      </c>
      <c r="M1649" t="s">
        <v>310</v>
      </c>
      <c r="N1649" t="s">
        <v>123</v>
      </c>
      <c r="O1649" s="24">
        <f t="shared" si="152"/>
        <v>3</v>
      </c>
      <c r="P1649" s="25" t="str">
        <f t="shared" si="153"/>
        <v>1,</v>
      </c>
      <c r="Q1649" s="25" t="str">
        <f t="shared" si="154"/>
        <v>2</v>
      </c>
      <c r="R1649" s="26">
        <f t="shared" si="155"/>
        <v>62</v>
      </c>
      <c r="S1649" s="26">
        <f t="shared" si="156"/>
        <v>1.0333333333333334</v>
      </c>
    </row>
    <row r="1650" spans="1:19" hidden="1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27">
        <v>1.2</v>
      </c>
      <c r="L1650" t="s">
        <v>268</v>
      </c>
      <c r="M1650" t="s">
        <v>269</v>
      </c>
      <c r="N1650" t="s">
        <v>123</v>
      </c>
      <c r="O1650" s="24">
        <f t="shared" si="152"/>
        <v>3</v>
      </c>
      <c r="P1650" s="25" t="str">
        <f t="shared" si="153"/>
        <v>1,</v>
      </c>
      <c r="Q1650" s="25" t="str">
        <f t="shared" si="154"/>
        <v>2</v>
      </c>
      <c r="R1650" s="26">
        <f t="shared" si="155"/>
        <v>62</v>
      </c>
      <c r="S1650" s="26">
        <f t="shared" si="156"/>
        <v>1.0333333333333334</v>
      </c>
    </row>
    <row r="1651" spans="1:19" hidden="1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27">
        <v>2.4</v>
      </c>
      <c r="L1651" t="s">
        <v>227</v>
      </c>
      <c r="M1651" t="s">
        <v>228</v>
      </c>
      <c r="N1651" t="s">
        <v>229</v>
      </c>
      <c r="O1651" s="24">
        <f t="shared" si="152"/>
        <v>3</v>
      </c>
      <c r="P1651" s="25" t="str">
        <f t="shared" si="153"/>
        <v>2,</v>
      </c>
      <c r="Q1651" s="25" t="str">
        <f t="shared" si="154"/>
        <v>4</v>
      </c>
      <c r="R1651" s="26">
        <f t="shared" si="155"/>
        <v>124</v>
      </c>
      <c r="S1651" s="26">
        <f t="shared" si="156"/>
        <v>2.0666666666666669</v>
      </c>
    </row>
    <row r="1652" spans="1:19" hidden="1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27">
        <v>0.5</v>
      </c>
      <c r="L1652" t="s">
        <v>164</v>
      </c>
      <c r="M1652" t="s">
        <v>165</v>
      </c>
      <c r="N1652" t="s">
        <v>166</v>
      </c>
      <c r="O1652" s="24">
        <f t="shared" si="152"/>
        <v>3</v>
      </c>
      <c r="P1652" s="25" t="str">
        <f t="shared" si="153"/>
        <v>0,</v>
      </c>
      <c r="Q1652" s="25" t="str">
        <f t="shared" si="154"/>
        <v>5</v>
      </c>
      <c r="R1652" s="26">
        <f t="shared" si="155"/>
        <v>5</v>
      </c>
      <c r="S1652" s="26">
        <f t="shared" si="156"/>
        <v>8.3333333333333329E-2</v>
      </c>
    </row>
    <row r="1653" spans="1:19" hidden="1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27">
        <v>2</v>
      </c>
      <c r="L1653" t="s">
        <v>152</v>
      </c>
      <c r="M1653" t="s">
        <v>153</v>
      </c>
      <c r="N1653" t="s">
        <v>154</v>
      </c>
      <c r="O1653" s="24">
        <f t="shared" si="152"/>
        <v>1</v>
      </c>
      <c r="P1653" s="25" t="str">
        <f t="shared" si="153"/>
        <v>2</v>
      </c>
      <c r="Q1653" s="25">
        <f t="shared" si="154"/>
        <v>0</v>
      </c>
      <c r="R1653" s="26">
        <f t="shared" si="155"/>
        <v>120</v>
      </c>
      <c r="S1653" s="26">
        <f t="shared" si="156"/>
        <v>2</v>
      </c>
    </row>
    <row r="1654" spans="1:19" hidden="1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27">
        <v>2.7</v>
      </c>
      <c r="L1654" t="s">
        <v>19</v>
      </c>
      <c r="M1654" t="s">
        <v>20</v>
      </c>
      <c r="N1654" t="s">
        <v>21</v>
      </c>
      <c r="O1654" s="24">
        <f t="shared" si="152"/>
        <v>3</v>
      </c>
      <c r="P1654" s="25" t="str">
        <f t="shared" si="153"/>
        <v>2,</v>
      </c>
      <c r="Q1654" s="25" t="str">
        <f t="shared" si="154"/>
        <v>7</v>
      </c>
      <c r="R1654" s="26">
        <f t="shared" si="155"/>
        <v>127</v>
      </c>
      <c r="S1654" s="26">
        <f t="shared" si="156"/>
        <v>2.1166666666666667</v>
      </c>
    </row>
    <row r="1655" spans="1:19" hidden="1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27">
        <v>0.4</v>
      </c>
      <c r="L1655" t="s">
        <v>422</v>
      </c>
      <c r="M1655" t="s">
        <v>423</v>
      </c>
      <c r="N1655" t="s">
        <v>106</v>
      </c>
      <c r="O1655" s="24">
        <f t="shared" si="152"/>
        <v>3</v>
      </c>
      <c r="P1655" s="25" t="str">
        <f t="shared" si="153"/>
        <v>0,</v>
      </c>
      <c r="Q1655" s="25" t="str">
        <f t="shared" si="154"/>
        <v>4</v>
      </c>
      <c r="R1655" s="26">
        <f t="shared" si="155"/>
        <v>4</v>
      </c>
      <c r="S1655" s="26">
        <f t="shared" si="156"/>
        <v>6.6666666666666666E-2</v>
      </c>
    </row>
    <row r="1656" spans="1:19" hidden="1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27">
        <v>1.2</v>
      </c>
      <c r="L1656" t="s">
        <v>284</v>
      </c>
      <c r="M1656" t="s">
        <v>285</v>
      </c>
      <c r="N1656" t="s">
        <v>27</v>
      </c>
      <c r="O1656" s="24">
        <f t="shared" si="152"/>
        <v>3</v>
      </c>
      <c r="P1656" s="25" t="str">
        <f t="shared" si="153"/>
        <v>1,</v>
      </c>
      <c r="Q1656" s="25" t="str">
        <f t="shared" si="154"/>
        <v>2</v>
      </c>
      <c r="R1656" s="26">
        <f t="shared" si="155"/>
        <v>62</v>
      </c>
      <c r="S1656" s="26">
        <f t="shared" si="156"/>
        <v>1.0333333333333334</v>
      </c>
    </row>
    <row r="1657" spans="1:19" hidden="1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27">
        <v>2</v>
      </c>
      <c r="L1657" t="s">
        <v>121</v>
      </c>
      <c r="M1657" t="s">
        <v>122</v>
      </c>
      <c r="N1657" t="s">
        <v>123</v>
      </c>
      <c r="O1657" s="24">
        <f t="shared" si="152"/>
        <v>1</v>
      </c>
      <c r="P1657" s="25" t="str">
        <f t="shared" si="153"/>
        <v>2</v>
      </c>
      <c r="Q1657" s="25">
        <f t="shared" si="154"/>
        <v>0</v>
      </c>
      <c r="R1657" s="26">
        <f t="shared" si="155"/>
        <v>120</v>
      </c>
      <c r="S1657" s="26">
        <f t="shared" si="156"/>
        <v>2</v>
      </c>
    </row>
    <row r="1658" spans="1:19" hidden="1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27">
        <v>1.05</v>
      </c>
      <c r="L1658" t="s">
        <v>116</v>
      </c>
      <c r="M1658" t="s">
        <v>117</v>
      </c>
      <c r="N1658" t="s">
        <v>118</v>
      </c>
      <c r="O1658" s="24">
        <f t="shared" si="152"/>
        <v>4</v>
      </c>
      <c r="P1658" s="25" t="str">
        <f t="shared" si="153"/>
        <v>1,</v>
      </c>
      <c r="Q1658" s="25" t="str">
        <f t="shared" si="154"/>
        <v>05</v>
      </c>
      <c r="R1658" s="26">
        <f t="shared" si="155"/>
        <v>65</v>
      </c>
      <c r="S1658" s="26">
        <f t="shared" si="156"/>
        <v>1.0833333333333333</v>
      </c>
    </row>
    <row r="1659" spans="1:19" hidden="1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27">
        <v>1.1000000000000001</v>
      </c>
      <c r="L1659" t="s">
        <v>253</v>
      </c>
      <c r="M1659" t="s">
        <v>254</v>
      </c>
      <c r="N1659" t="s">
        <v>255</v>
      </c>
      <c r="O1659" s="24">
        <f t="shared" si="152"/>
        <v>3</v>
      </c>
      <c r="P1659" s="25" t="str">
        <f t="shared" si="153"/>
        <v>1,</v>
      </c>
      <c r="Q1659" s="25" t="str">
        <f t="shared" si="154"/>
        <v>1</v>
      </c>
      <c r="R1659" s="26">
        <f t="shared" si="155"/>
        <v>61</v>
      </c>
      <c r="S1659" s="26">
        <f t="shared" si="156"/>
        <v>1.0166666666666666</v>
      </c>
    </row>
    <row r="1660" spans="1:19" hidden="1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27">
        <v>1</v>
      </c>
      <c r="L1660" t="s">
        <v>131</v>
      </c>
      <c r="M1660" t="s">
        <v>132</v>
      </c>
      <c r="N1660" t="s">
        <v>133</v>
      </c>
      <c r="O1660" s="24">
        <f t="shared" si="152"/>
        <v>1</v>
      </c>
      <c r="P1660" s="25" t="str">
        <f t="shared" si="153"/>
        <v>1</v>
      </c>
      <c r="Q1660" s="25">
        <f t="shared" si="154"/>
        <v>0</v>
      </c>
      <c r="R1660" s="26">
        <f t="shared" si="155"/>
        <v>60</v>
      </c>
      <c r="S1660" s="26">
        <f t="shared" si="156"/>
        <v>1</v>
      </c>
    </row>
    <row r="1661" spans="1:19" hidden="1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27">
        <v>2</v>
      </c>
      <c r="L1661" t="s">
        <v>142</v>
      </c>
      <c r="M1661" t="s">
        <v>143</v>
      </c>
      <c r="N1661" t="s">
        <v>133</v>
      </c>
      <c r="O1661" s="24">
        <f t="shared" si="152"/>
        <v>1</v>
      </c>
      <c r="P1661" s="25" t="str">
        <f t="shared" si="153"/>
        <v>2</v>
      </c>
      <c r="Q1661" s="25">
        <f t="shared" si="154"/>
        <v>0</v>
      </c>
      <c r="R1661" s="26">
        <f t="shared" si="155"/>
        <v>120</v>
      </c>
      <c r="S1661" s="26">
        <f t="shared" si="156"/>
        <v>2</v>
      </c>
    </row>
    <row r="1662" spans="1:19" hidden="1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27">
        <v>1.3</v>
      </c>
      <c r="L1662" t="s">
        <v>227</v>
      </c>
      <c r="M1662" t="s">
        <v>228</v>
      </c>
      <c r="N1662" t="s">
        <v>229</v>
      </c>
      <c r="O1662" s="24">
        <f t="shared" si="152"/>
        <v>3</v>
      </c>
      <c r="P1662" s="25" t="str">
        <f t="shared" si="153"/>
        <v>1,</v>
      </c>
      <c r="Q1662" s="25" t="str">
        <f t="shared" si="154"/>
        <v>3</v>
      </c>
      <c r="R1662" s="26">
        <f t="shared" si="155"/>
        <v>63</v>
      </c>
      <c r="S1662" s="26">
        <f t="shared" si="156"/>
        <v>1.05</v>
      </c>
    </row>
    <row r="1663" spans="1:19" hidden="1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27">
        <v>3.1</v>
      </c>
      <c r="L1663" t="s">
        <v>144</v>
      </c>
      <c r="M1663" t="s">
        <v>145</v>
      </c>
      <c r="N1663" t="s">
        <v>146</v>
      </c>
      <c r="O1663" s="24">
        <f t="shared" si="152"/>
        <v>3</v>
      </c>
      <c r="P1663" s="25" t="str">
        <f t="shared" si="153"/>
        <v>3,</v>
      </c>
      <c r="Q1663" s="25" t="str">
        <f t="shared" si="154"/>
        <v>1</v>
      </c>
      <c r="R1663" s="26">
        <f t="shared" si="155"/>
        <v>181</v>
      </c>
      <c r="S1663" s="26">
        <f t="shared" si="156"/>
        <v>3.0166666666666666</v>
      </c>
    </row>
    <row r="1664" spans="1:19" hidden="1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27">
        <v>8.1</v>
      </c>
      <c r="L1664" t="s">
        <v>152</v>
      </c>
      <c r="M1664" t="s">
        <v>153</v>
      </c>
      <c r="N1664" t="s">
        <v>154</v>
      </c>
      <c r="O1664" s="24">
        <f t="shared" si="152"/>
        <v>3</v>
      </c>
      <c r="P1664" s="25" t="str">
        <f t="shared" si="153"/>
        <v>8,</v>
      </c>
      <c r="Q1664" s="25" t="str">
        <f t="shared" si="154"/>
        <v>1</v>
      </c>
      <c r="R1664" s="26">
        <f t="shared" si="155"/>
        <v>481</v>
      </c>
      <c r="S1664" s="26">
        <f t="shared" si="156"/>
        <v>8.0166666666666675</v>
      </c>
    </row>
    <row r="1665" spans="1:19" hidden="1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27">
        <v>0.5</v>
      </c>
      <c r="L1665" t="s">
        <v>313</v>
      </c>
      <c r="M1665" t="s">
        <v>314</v>
      </c>
      <c r="N1665" t="s">
        <v>154</v>
      </c>
      <c r="O1665" s="24">
        <f t="shared" si="152"/>
        <v>3</v>
      </c>
      <c r="P1665" s="25" t="str">
        <f t="shared" si="153"/>
        <v>0,</v>
      </c>
      <c r="Q1665" s="25" t="str">
        <f t="shared" si="154"/>
        <v>5</v>
      </c>
      <c r="R1665" s="26">
        <f t="shared" si="155"/>
        <v>5</v>
      </c>
      <c r="S1665" s="26">
        <f t="shared" si="156"/>
        <v>8.3333333333333329E-2</v>
      </c>
    </row>
    <row r="1666" spans="1:19" hidden="1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si="151"/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27">
        <v>9.1999999999999993</v>
      </c>
      <c r="L1666" t="s">
        <v>155</v>
      </c>
      <c r="M1666" t="s">
        <v>156</v>
      </c>
      <c r="N1666" t="s">
        <v>154</v>
      </c>
      <c r="O1666" s="24">
        <f t="shared" si="152"/>
        <v>3</v>
      </c>
      <c r="P1666" s="25" t="str">
        <f t="shared" si="153"/>
        <v>9,</v>
      </c>
      <c r="Q1666" s="25" t="str">
        <f t="shared" si="154"/>
        <v>2</v>
      </c>
      <c r="R1666" s="26">
        <f t="shared" si="155"/>
        <v>542</v>
      </c>
      <c r="S1666" s="26">
        <f t="shared" si="156"/>
        <v>9.0333333333333332</v>
      </c>
    </row>
    <row r="1667" spans="1:19" hidden="1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ref="E1667:E1730" si="157">TEXT(C1667,"mmmm")</f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27">
        <v>8.1999999999999993</v>
      </c>
      <c r="L1667" t="s">
        <v>19</v>
      </c>
      <c r="M1667" t="s">
        <v>20</v>
      </c>
      <c r="N1667" t="s">
        <v>21</v>
      </c>
      <c r="O1667" s="24">
        <f t="shared" ref="O1667:O1730" si="158">LEN($K1667)</f>
        <v>3</v>
      </c>
      <c r="P1667" s="25" t="str">
        <f t="shared" ref="P1667:P1730" si="159">IF(O1667="1",$K1667,IF(O1667=2,LEFT($K1667,2),LEFT($K1667,2)))</f>
        <v>8,</v>
      </c>
      <c r="Q1667" s="25" t="str">
        <f t="shared" ref="Q1667:Q1730" si="160">IF(O1667&lt;=2,0,MID($K1667,3,3))</f>
        <v>2</v>
      </c>
      <c r="R1667" s="26">
        <f t="shared" ref="R1667:R1730" si="161">+(P1667*60)+Q1667</f>
        <v>482</v>
      </c>
      <c r="S1667" s="26">
        <f t="shared" ref="S1667:S1730" si="162">+R1667/60</f>
        <v>8.0333333333333332</v>
      </c>
    </row>
    <row r="1668" spans="1:19" hidden="1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27">
        <v>3</v>
      </c>
      <c r="L1668" t="s">
        <v>128</v>
      </c>
      <c r="M1668" t="s">
        <v>129</v>
      </c>
      <c r="N1668" t="s">
        <v>130</v>
      </c>
      <c r="O1668" s="24">
        <f t="shared" si="158"/>
        <v>1</v>
      </c>
      <c r="P1668" s="25" t="str">
        <f t="shared" si="159"/>
        <v>3</v>
      </c>
      <c r="Q1668" s="25">
        <f t="shared" si="160"/>
        <v>0</v>
      </c>
      <c r="R1668" s="26">
        <f t="shared" si="161"/>
        <v>180</v>
      </c>
      <c r="S1668" s="26">
        <f t="shared" si="162"/>
        <v>3</v>
      </c>
    </row>
    <row r="1669" spans="1:19" hidden="1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27">
        <v>1</v>
      </c>
      <c r="L1669" t="s">
        <v>158</v>
      </c>
      <c r="M1669" t="s">
        <v>159</v>
      </c>
      <c r="N1669" t="s">
        <v>130</v>
      </c>
      <c r="O1669" s="24">
        <f t="shared" si="158"/>
        <v>1</v>
      </c>
      <c r="P1669" s="25" t="str">
        <f t="shared" si="159"/>
        <v>1</v>
      </c>
      <c r="Q1669" s="25">
        <f t="shared" si="160"/>
        <v>0</v>
      </c>
      <c r="R1669" s="26">
        <f t="shared" si="161"/>
        <v>60</v>
      </c>
      <c r="S1669" s="26">
        <f t="shared" si="162"/>
        <v>1</v>
      </c>
    </row>
    <row r="1670" spans="1:19" hidden="1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27">
        <v>1.2</v>
      </c>
      <c r="L1670" t="s">
        <v>309</v>
      </c>
      <c r="M1670" t="s">
        <v>310</v>
      </c>
      <c r="N1670" t="s">
        <v>123</v>
      </c>
      <c r="O1670" s="24">
        <f t="shared" si="158"/>
        <v>3</v>
      </c>
      <c r="P1670" s="25" t="str">
        <f t="shared" si="159"/>
        <v>1,</v>
      </c>
      <c r="Q1670" s="25" t="str">
        <f t="shared" si="160"/>
        <v>2</v>
      </c>
      <c r="R1670" s="26">
        <f t="shared" si="161"/>
        <v>62</v>
      </c>
      <c r="S1670" s="26">
        <f t="shared" si="162"/>
        <v>1.0333333333333334</v>
      </c>
    </row>
    <row r="1671" spans="1:19" hidden="1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27">
        <v>1.35</v>
      </c>
      <c r="L1671" t="s">
        <v>116</v>
      </c>
      <c r="M1671" t="s">
        <v>117</v>
      </c>
      <c r="N1671" t="s">
        <v>118</v>
      </c>
      <c r="O1671" s="24">
        <f t="shared" si="158"/>
        <v>4</v>
      </c>
      <c r="P1671" s="25" t="str">
        <f t="shared" si="159"/>
        <v>1,</v>
      </c>
      <c r="Q1671" s="25" t="str">
        <f t="shared" si="160"/>
        <v>35</v>
      </c>
      <c r="R1671" s="26">
        <f t="shared" si="161"/>
        <v>95</v>
      </c>
      <c r="S1671" s="26">
        <f t="shared" si="162"/>
        <v>1.5833333333333333</v>
      </c>
    </row>
    <row r="1672" spans="1:19" hidden="1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27">
        <v>0.4</v>
      </c>
      <c r="L1672" t="s">
        <v>253</v>
      </c>
      <c r="M1672" t="s">
        <v>254</v>
      </c>
      <c r="N1672" t="s">
        <v>255</v>
      </c>
      <c r="O1672" s="24">
        <f t="shared" si="158"/>
        <v>3</v>
      </c>
      <c r="P1672" s="25" t="str">
        <f t="shared" si="159"/>
        <v>0,</v>
      </c>
      <c r="Q1672" s="25" t="str">
        <f t="shared" si="160"/>
        <v>4</v>
      </c>
      <c r="R1672" s="26">
        <f t="shared" si="161"/>
        <v>4</v>
      </c>
      <c r="S1672" s="26">
        <f t="shared" si="162"/>
        <v>6.6666666666666666E-2</v>
      </c>
    </row>
    <row r="1673" spans="1:19" hidden="1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27">
        <v>3</v>
      </c>
      <c r="L1673" t="s">
        <v>307</v>
      </c>
      <c r="M1673" t="s">
        <v>308</v>
      </c>
      <c r="N1673" t="s">
        <v>204</v>
      </c>
      <c r="O1673" s="24">
        <f t="shared" si="158"/>
        <v>1</v>
      </c>
      <c r="P1673" s="25" t="str">
        <f t="shared" si="159"/>
        <v>3</v>
      </c>
      <c r="Q1673" s="25">
        <f t="shared" si="160"/>
        <v>0</v>
      </c>
      <c r="R1673" s="26">
        <f t="shared" si="161"/>
        <v>180</v>
      </c>
      <c r="S1673" s="26">
        <f t="shared" si="162"/>
        <v>3</v>
      </c>
    </row>
    <row r="1674" spans="1:19" hidden="1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27">
        <v>3.15</v>
      </c>
      <c r="L1674" t="s">
        <v>152</v>
      </c>
      <c r="M1674" t="s">
        <v>153</v>
      </c>
      <c r="N1674" t="s">
        <v>154</v>
      </c>
      <c r="O1674" s="24">
        <f t="shared" si="158"/>
        <v>4</v>
      </c>
      <c r="P1674" s="25" t="str">
        <f t="shared" si="159"/>
        <v>3,</v>
      </c>
      <c r="Q1674" s="25" t="str">
        <f t="shared" si="160"/>
        <v>15</v>
      </c>
      <c r="R1674" s="26">
        <f t="shared" si="161"/>
        <v>195</v>
      </c>
      <c r="S1674" s="26">
        <f t="shared" si="162"/>
        <v>3.25</v>
      </c>
    </row>
    <row r="1675" spans="1:19" hidden="1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27">
        <v>1.5</v>
      </c>
      <c r="L1675" t="s">
        <v>205</v>
      </c>
      <c r="M1675" t="s">
        <v>206</v>
      </c>
      <c r="N1675" t="s">
        <v>207</v>
      </c>
      <c r="O1675" s="24">
        <f t="shared" si="158"/>
        <v>3</v>
      </c>
      <c r="P1675" s="25" t="str">
        <f t="shared" si="159"/>
        <v>1,</v>
      </c>
      <c r="Q1675" s="25" t="str">
        <f t="shared" si="160"/>
        <v>5</v>
      </c>
      <c r="R1675" s="26">
        <f t="shared" si="161"/>
        <v>65</v>
      </c>
      <c r="S1675" s="26">
        <f t="shared" si="162"/>
        <v>1.0833333333333333</v>
      </c>
    </row>
    <row r="1676" spans="1:19" hidden="1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27">
        <v>1.4</v>
      </c>
      <c r="L1676" t="s">
        <v>208</v>
      </c>
      <c r="M1676" t="s">
        <v>209</v>
      </c>
      <c r="N1676" t="s">
        <v>154</v>
      </c>
      <c r="O1676" s="24">
        <f t="shared" si="158"/>
        <v>3</v>
      </c>
      <c r="P1676" s="25" t="str">
        <f t="shared" si="159"/>
        <v>1,</v>
      </c>
      <c r="Q1676" s="25" t="str">
        <f t="shared" si="160"/>
        <v>4</v>
      </c>
      <c r="R1676" s="26">
        <f t="shared" si="161"/>
        <v>64</v>
      </c>
      <c r="S1676" s="26">
        <f t="shared" si="162"/>
        <v>1.0666666666666667</v>
      </c>
    </row>
    <row r="1677" spans="1:19" hidden="1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27">
        <v>5.25</v>
      </c>
      <c r="L1677" t="s">
        <v>152</v>
      </c>
      <c r="M1677" t="s">
        <v>153</v>
      </c>
      <c r="N1677" t="s">
        <v>154</v>
      </c>
      <c r="O1677" s="24">
        <f t="shared" si="158"/>
        <v>4</v>
      </c>
      <c r="P1677" s="25" t="str">
        <f t="shared" si="159"/>
        <v>5,</v>
      </c>
      <c r="Q1677" s="25" t="str">
        <f t="shared" si="160"/>
        <v>25</v>
      </c>
      <c r="R1677" s="26">
        <f t="shared" si="161"/>
        <v>325</v>
      </c>
      <c r="S1677" s="26">
        <f t="shared" si="162"/>
        <v>5.416666666666667</v>
      </c>
    </row>
    <row r="1678" spans="1:19" hidden="1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27">
        <v>4.55</v>
      </c>
      <c r="L1678" t="s">
        <v>155</v>
      </c>
      <c r="M1678" t="s">
        <v>156</v>
      </c>
      <c r="N1678" t="s">
        <v>154</v>
      </c>
      <c r="O1678" s="24">
        <f t="shared" si="158"/>
        <v>4</v>
      </c>
      <c r="P1678" s="25" t="str">
        <f t="shared" si="159"/>
        <v>4,</v>
      </c>
      <c r="Q1678" s="25" t="str">
        <f t="shared" si="160"/>
        <v>55</v>
      </c>
      <c r="R1678" s="26">
        <f t="shared" si="161"/>
        <v>295</v>
      </c>
      <c r="S1678" s="26">
        <f t="shared" si="162"/>
        <v>4.916666666666667</v>
      </c>
    </row>
    <row r="1679" spans="1:19" hidden="1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27">
        <v>1.2</v>
      </c>
      <c r="L1679" t="s">
        <v>19</v>
      </c>
      <c r="M1679" t="s">
        <v>20</v>
      </c>
      <c r="N1679" t="s">
        <v>21</v>
      </c>
      <c r="O1679" s="24">
        <f t="shared" si="158"/>
        <v>3</v>
      </c>
      <c r="P1679" s="25" t="str">
        <f t="shared" si="159"/>
        <v>1,</v>
      </c>
      <c r="Q1679" s="25" t="str">
        <f t="shared" si="160"/>
        <v>2</v>
      </c>
      <c r="R1679" s="26">
        <f t="shared" si="161"/>
        <v>62</v>
      </c>
      <c r="S1679" s="26">
        <f t="shared" si="162"/>
        <v>1.0333333333333334</v>
      </c>
    </row>
    <row r="1680" spans="1:19" hidden="1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27">
        <v>3.4</v>
      </c>
      <c r="L1680" t="s">
        <v>128</v>
      </c>
      <c r="M1680" t="s">
        <v>129</v>
      </c>
      <c r="N1680" t="s">
        <v>130</v>
      </c>
      <c r="O1680" s="24">
        <f t="shared" si="158"/>
        <v>3</v>
      </c>
      <c r="P1680" s="25" t="str">
        <f t="shared" si="159"/>
        <v>3,</v>
      </c>
      <c r="Q1680" s="25" t="str">
        <f t="shared" si="160"/>
        <v>4</v>
      </c>
      <c r="R1680" s="26">
        <f t="shared" si="161"/>
        <v>184</v>
      </c>
      <c r="S1680" s="26">
        <f t="shared" si="162"/>
        <v>3.0666666666666669</v>
      </c>
    </row>
    <row r="1681" spans="1:19" hidden="1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27">
        <v>2</v>
      </c>
      <c r="L1681" t="s">
        <v>284</v>
      </c>
      <c r="M1681" t="s">
        <v>285</v>
      </c>
      <c r="N1681" t="s">
        <v>27</v>
      </c>
      <c r="O1681" s="24">
        <f t="shared" si="158"/>
        <v>1</v>
      </c>
      <c r="P1681" s="25" t="str">
        <f t="shared" si="159"/>
        <v>2</v>
      </c>
      <c r="Q1681" s="25">
        <f t="shared" si="160"/>
        <v>0</v>
      </c>
      <c r="R1681" s="26">
        <f t="shared" si="161"/>
        <v>120</v>
      </c>
      <c r="S1681" s="26">
        <f t="shared" si="162"/>
        <v>2</v>
      </c>
    </row>
    <row r="1682" spans="1:19" hidden="1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27">
        <v>2</v>
      </c>
      <c r="L1682" t="s">
        <v>121</v>
      </c>
      <c r="M1682" t="s">
        <v>122</v>
      </c>
      <c r="N1682" t="s">
        <v>123</v>
      </c>
      <c r="O1682" s="24">
        <f t="shared" si="158"/>
        <v>1</v>
      </c>
      <c r="P1682" s="25" t="str">
        <f t="shared" si="159"/>
        <v>2</v>
      </c>
      <c r="Q1682" s="25">
        <f t="shared" si="160"/>
        <v>0</v>
      </c>
      <c r="R1682" s="26">
        <f t="shared" si="161"/>
        <v>120</v>
      </c>
      <c r="S1682" s="26">
        <f t="shared" si="162"/>
        <v>2</v>
      </c>
    </row>
    <row r="1683" spans="1:19" hidden="1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27">
        <v>2.1</v>
      </c>
      <c r="L1683" t="s">
        <v>119</v>
      </c>
      <c r="M1683" t="s">
        <v>120</v>
      </c>
      <c r="N1683" t="s">
        <v>36</v>
      </c>
      <c r="O1683" s="24">
        <f t="shared" si="158"/>
        <v>3</v>
      </c>
      <c r="P1683" s="25" t="str">
        <f t="shared" si="159"/>
        <v>2,</v>
      </c>
      <c r="Q1683" s="25" t="str">
        <f t="shared" si="160"/>
        <v>1</v>
      </c>
      <c r="R1683" s="26">
        <f t="shared" si="161"/>
        <v>121</v>
      </c>
      <c r="S1683" s="26">
        <f t="shared" si="162"/>
        <v>2.0166666666666666</v>
      </c>
    </row>
    <row r="1684" spans="1:19" hidden="1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27">
        <v>0.2</v>
      </c>
      <c r="L1684" t="s">
        <v>379</v>
      </c>
      <c r="M1684" t="s">
        <v>380</v>
      </c>
      <c r="N1684" t="s">
        <v>229</v>
      </c>
      <c r="O1684" s="24">
        <f t="shared" si="158"/>
        <v>3</v>
      </c>
      <c r="P1684" s="25" t="str">
        <f t="shared" si="159"/>
        <v>0,</v>
      </c>
      <c r="Q1684" s="25" t="str">
        <f t="shared" si="160"/>
        <v>2</v>
      </c>
      <c r="R1684" s="26">
        <f t="shared" si="161"/>
        <v>2</v>
      </c>
      <c r="S1684" s="26">
        <f t="shared" si="162"/>
        <v>3.3333333333333333E-2</v>
      </c>
    </row>
    <row r="1685" spans="1:19" hidden="1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27">
        <v>2</v>
      </c>
      <c r="L1685" t="s">
        <v>164</v>
      </c>
      <c r="M1685" t="s">
        <v>165</v>
      </c>
      <c r="N1685" t="s">
        <v>166</v>
      </c>
      <c r="O1685" s="24">
        <f t="shared" si="158"/>
        <v>1</v>
      </c>
      <c r="P1685" s="25" t="str">
        <f t="shared" si="159"/>
        <v>2</v>
      </c>
      <c r="Q1685" s="25">
        <f t="shared" si="160"/>
        <v>0</v>
      </c>
      <c r="R1685" s="26">
        <f t="shared" si="161"/>
        <v>120</v>
      </c>
      <c r="S1685" s="26">
        <f t="shared" si="162"/>
        <v>2</v>
      </c>
    </row>
    <row r="1686" spans="1:19" hidden="1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27">
        <v>6.45</v>
      </c>
      <c r="L1686" t="s">
        <v>152</v>
      </c>
      <c r="M1686" t="s">
        <v>153</v>
      </c>
      <c r="N1686" t="s">
        <v>154</v>
      </c>
      <c r="O1686" s="24">
        <f t="shared" si="158"/>
        <v>4</v>
      </c>
      <c r="P1686" s="25" t="str">
        <f t="shared" si="159"/>
        <v>6,</v>
      </c>
      <c r="Q1686" s="25" t="str">
        <f t="shared" si="160"/>
        <v>45</v>
      </c>
      <c r="R1686" s="26">
        <f t="shared" si="161"/>
        <v>405</v>
      </c>
      <c r="S1686" s="26">
        <f t="shared" si="162"/>
        <v>6.75</v>
      </c>
    </row>
    <row r="1687" spans="1:19" hidden="1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27">
        <v>6</v>
      </c>
      <c r="L1687" t="s">
        <v>155</v>
      </c>
      <c r="M1687" t="s">
        <v>156</v>
      </c>
      <c r="N1687" t="s">
        <v>154</v>
      </c>
      <c r="O1687" s="24">
        <f t="shared" si="158"/>
        <v>1</v>
      </c>
      <c r="P1687" s="25" t="str">
        <f t="shared" si="159"/>
        <v>6</v>
      </c>
      <c r="Q1687" s="25">
        <f t="shared" si="160"/>
        <v>0</v>
      </c>
      <c r="R1687" s="26">
        <f t="shared" si="161"/>
        <v>360</v>
      </c>
      <c r="S1687" s="26">
        <f t="shared" si="162"/>
        <v>6</v>
      </c>
    </row>
    <row r="1688" spans="1:19" hidden="1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27">
        <v>1</v>
      </c>
      <c r="L1688" t="s">
        <v>128</v>
      </c>
      <c r="M1688" t="s">
        <v>129</v>
      </c>
      <c r="N1688" t="s">
        <v>130</v>
      </c>
      <c r="O1688" s="24">
        <f t="shared" si="158"/>
        <v>1</v>
      </c>
      <c r="P1688" s="25" t="str">
        <f t="shared" si="159"/>
        <v>1</v>
      </c>
      <c r="Q1688" s="25">
        <f t="shared" si="160"/>
        <v>0</v>
      </c>
      <c r="R1688" s="26">
        <f t="shared" si="161"/>
        <v>60</v>
      </c>
      <c r="S1688" s="26">
        <f t="shared" si="162"/>
        <v>1</v>
      </c>
    </row>
    <row r="1689" spans="1:19" hidden="1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27">
        <v>1.2</v>
      </c>
      <c r="L1689" t="s">
        <v>307</v>
      </c>
      <c r="M1689" t="s">
        <v>308</v>
      </c>
      <c r="N1689" t="s">
        <v>204</v>
      </c>
      <c r="O1689" s="24">
        <f t="shared" si="158"/>
        <v>3</v>
      </c>
      <c r="P1689" s="25" t="str">
        <f t="shared" si="159"/>
        <v>1,</v>
      </c>
      <c r="Q1689" s="25" t="str">
        <f t="shared" si="160"/>
        <v>2</v>
      </c>
      <c r="R1689" s="26">
        <f t="shared" si="161"/>
        <v>62</v>
      </c>
      <c r="S1689" s="26">
        <f t="shared" si="162"/>
        <v>1.0333333333333334</v>
      </c>
    </row>
    <row r="1690" spans="1:19" hidden="1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27">
        <v>4.0999999999999996</v>
      </c>
      <c r="L1690" t="s">
        <v>170</v>
      </c>
      <c r="M1690" t="s">
        <v>171</v>
      </c>
      <c r="N1690" t="s">
        <v>54</v>
      </c>
      <c r="O1690" s="24">
        <f t="shared" si="158"/>
        <v>3</v>
      </c>
      <c r="P1690" s="25" t="str">
        <f t="shared" si="159"/>
        <v>4,</v>
      </c>
      <c r="Q1690" s="25" t="str">
        <f t="shared" si="160"/>
        <v>1</v>
      </c>
      <c r="R1690" s="26">
        <f t="shared" si="161"/>
        <v>241</v>
      </c>
      <c r="S1690" s="26">
        <f t="shared" si="162"/>
        <v>4.0166666666666666</v>
      </c>
    </row>
    <row r="1691" spans="1:19" hidden="1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27">
        <v>2.2000000000000002</v>
      </c>
      <c r="L1691" t="s">
        <v>119</v>
      </c>
      <c r="M1691" t="s">
        <v>120</v>
      </c>
      <c r="N1691" t="s">
        <v>36</v>
      </c>
      <c r="O1691" s="24">
        <f t="shared" si="158"/>
        <v>3</v>
      </c>
      <c r="P1691" s="25" t="str">
        <f t="shared" si="159"/>
        <v>2,</v>
      </c>
      <c r="Q1691" s="25" t="str">
        <f t="shared" si="160"/>
        <v>2</v>
      </c>
      <c r="R1691" s="26">
        <f t="shared" si="161"/>
        <v>122</v>
      </c>
      <c r="S1691" s="26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474</v>
      </c>
      <c r="I1692" s="3">
        <v>2</v>
      </c>
      <c r="J1692" s="3">
        <v>240</v>
      </c>
      <c r="K1692" s="27">
        <v>2</v>
      </c>
      <c r="L1692" t="s">
        <v>45</v>
      </c>
      <c r="M1692" t="s">
        <v>46</v>
      </c>
      <c r="N1692" t="s">
        <v>41</v>
      </c>
      <c r="O1692" s="24">
        <f t="shared" si="158"/>
        <v>1</v>
      </c>
      <c r="P1692" s="25" t="str">
        <f t="shared" si="159"/>
        <v>2</v>
      </c>
      <c r="Q1692" s="25">
        <f t="shared" si="160"/>
        <v>0</v>
      </c>
      <c r="R1692" s="26">
        <f t="shared" si="161"/>
        <v>120</v>
      </c>
      <c r="S1692" s="26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474</v>
      </c>
      <c r="I1693" s="3">
        <v>1</v>
      </c>
      <c r="J1693" s="3">
        <v>190</v>
      </c>
      <c r="K1693" s="27">
        <v>1.3</v>
      </c>
      <c r="L1693" t="s">
        <v>202</v>
      </c>
      <c r="M1693" t="s">
        <v>203</v>
      </c>
      <c r="N1693" t="s">
        <v>204</v>
      </c>
      <c r="O1693" s="24">
        <f t="shared" si="158"/>
        <v>3</v>
      </c>
      <c r="P1693" s="25" t="str">
        <f t="shared" si="159"/>
        <v>1,</v>
      </c>
      <c r="Q1693" s="25" t="str">
        <f t="shared" si="160"/>
        <v>3</v>
      </c>
      <c r="R1693" s="26">
        <f t="shared" si="161"/>
        <v>63</v>
      </c>
      <c r="S1693" s="26">
        <f t="shared" si="162"/>
        <v>1.05</v>
      </c>
    </row>
    <row r="1694" spans="1:19" hidden="1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27">
        <v>0.48</v>
      </c>
      <c r="L1694" t="s">
        <v>42</v>
      </c>
      <c r="M1694" t="s">
        <v>43</v>
      </c>
      <c r="N1694" t="s">
        <v>44</v>
      </c>
      <c r="O1694" s="24">
        <f t="shared" si="158"/>
        <v>4</v>
      </c>
      <c r="P1694" s="25" t="str">
        <f t="shared" si="159"/>
        <v>0,</v>
      </c>
      <c r="Q1694" s="25" t="str">
        <f t="shared" si="160"/>
        <v>48</v>
      </c>
      <c r="R1694" s="26">
        <f t="shared" si="161"/>
        <v>48</v>
      </c>
      <c r="S1694" s="26">
        <f t="shared" si="162"/>
        <v>0.8</v>
      </c>
    </row>
    <row r="1695" spans="1:19" hidden="1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27">
        <v>1.02</v>
      </c>
      <c r="L1695" t="s">
        <v>22</v>
      </c>
      <c r="M1695" t="s">
        <v>23</v>
      </c>
      <c r="N1695" t="s">
        <v>24</v>
      </c>
      <c r="O1695" s="24">
        <f t="shared" si="158"/>
        <v>4</v>
      </c>
      <c r="P1695" s="25" t="str">
        <f t="shared" si="159"/>
        <v>1,</v>
      </c>
      <c r="Q1695" s="25" t="str">
        <f t="shared" si="160"/>
        <v>02</v>
      </c>
      <c r="R1695" s="26">
        <f t="shared" si="161"/>
        <v>62</v>
      </c>
      <c r="S1695" s="26">
        <f t="shared" si="162"/>
        <v>1.0333333333333334</v>
      </c>
    </row>
    <row r="1696" spans="1:19" hidden="1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27">
        <v>10.08</v>
      </c>
      <c r="L1696" t="s">
        <v>22</v>
      </c>
      <c r="M1696" t="s">
        <v>23</v>
      </c>
      <c r="N1696" t="s">
        <v>24</v>
      </c>
      <c r="O1696" s="24">
        <f t="shared" si="158"/>
        <v>5</v>
      </c>
      <c r="P1696" s="25" t="str">
        <f t="shared" si="159"/>
        <v>10</v>
      </c>
      <c r="Q1696" s="25" t="str">
        <f t="shared" si="160"/>
        <v>,08</v>
      </c>
      <c r="R1696" s="26">
        <f t="shared" si="161"/>
        <v>600.08000000000004</v>
      </c>
      <c r="S1696" s="26">
        <f t="shared" si="162"/>
        <v>10.001333333333333</v>
      </c>
    </row>
    <row r="1697" spans="1:19" hidden="1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27">
        <v>7.13</v>
      </c>
      <c r="L1697" t="s">
        <v>22</v>
      </c>
      <c r="M1697" t="s">
        <v>23</v>
      </c>
      <c r="N1697" t="s">
        <v>24</v>
      </c>
      <c r="O1697" s="24">
        <f t="shared" si="158"/>
        <v>4</v>
      </c>
      <c r="P1697" s="25" t="str">
        <f t="shared" si="159"/>
        <v>7,</v>
      </c>
      <c r="Q1697" s="25" t="str">
        <f t="shared" si="160"/>
        <v>13</v>
      </c>
      <c r="R1697" s="26">
        <f t="shared" si="161"/>
        <v>433</v>
      </c>
      <c r="S1697" s="26">
        <f t="shared" si="162"/>
        <v>7.2166666666666668</v>
      </c>
    </row>
    <row r="1698" spans="1:19" hidden="1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27">
        <v>1.47</v>
      </c>
      <c r="L1698" t="s">
        <v>22</v>
      </c>
      <c r="M1698" t="s">
        <v>23</v>
      </c>
      <c r="N1698" t="s">
        <v>24</v>
      </c>
      <c r="O1698" s="24">
        <f t="shared" si="158"/>
        <v>4</v>
      </c>
      <c r="P1698" s="25" t="str">
        <f t="shared" si="159"/>
        <v>1,</v>
      </c>
      <c r="Q1698" s="25" t="str">
        <f t="shared" si="160"/>
        <v>47</v>
      </c>
      <c r="R1698" s="26">
        <f t="shared" si="161"/>
        <v>107</v>
      </c>
      <c r="S1698" s="26">
        <f t="shared" si="162"/>
        <v>1.7833333333333334</v>
      </c>
    </row>
    <row r="1699" spans="1:19" hidden="1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27">
        <v>1.55</v>
      </c>
      <c r="L1699" t="s">
        <v>144</v>
      </c>
      <c r="M1699" t="s">
        <v>145</v>
      </c>
      <c r="N1699" t="s">
        <v>146</v>
      </c>
      <c r="O1699" s="24">
        <f t="shared" si="158"/>
        <v>4</v>
      </c>
      <c r="P1699" s="25" t="str">
        <f t="shared" si="159"/>
        <v>1,</v>
      </c>
      <c r="Q1699" s="25" t="str">
        <f t="shared" si="160"/>
        <v>55</v>
      </c>
      <c r="R1699" s="26">
        <f t="shared" si="161"/>
        <v>115</v>
      </c>
      <c r="S1699" s="26">
        <f t="shared" si="162"/>
        <v>1.9166666666666667</v>
      </c>
    </row>
    <row r="1700" spans="1:19" hidden="1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27">
        <v>26.15</v>
      </c>
      <c r="L1700" t="s">
        <v>128</v>
      </c>
      <c r="M1700" t="s">
        <v>129</v>
      </c>
      <c r="N1700" t="s">
        <v>130</v>
      </c>
      <c r="O1700" s="24">
        <f t="shared" si="158"/>
        <v>5</v>
      </c>
      <c r="P1700" s="25" t="str">
        <f t="shared" si="159"/>
        <v>26</v>
      </c>
      <c r="Q1700" s="25" t="str">
        <f t="shared" si="160"/>
        <v>,15</v>
      </c>
      <c r="R1700" s="26">
        <f t="shared" si="161"/>
        <v>1560.15</v>
      </c>
      <c r="S1700" s="26">
        <f t="shared" si="162"/>
        <v>26.002500000000001</v>
      </c>
    </row>
    <row r="1701" spans="1:19" hidden="1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27">
        <v>1.1499999999999999</v>
      </c>
      <c r="L1701" t="s">
        <v>303</v>
      </c>
      <c r="M1701" t="s">
        <v>304</v>
      </c>
      <c r="N1701" t="s">
        <v>130</v>
      </c>
      <c r="O1701" s="24">
        <f t="shared" si="158"/>
        <v>4</v>
      </c>
      <c r="P1701" s="25" t="str">
        <f t="shared" si="159"/>
        <v>1,</v>
      </c>
      <c r="Q1701" s="25" t="str">
        <f t="shared" si="160"/>
        <v>15</v>
      </c>
      <c r="R1701" s="26">
        <f t="shared" si="161"/>
        <v>75</v>
      </c>
      <c r="S1701" s="26">
        <f t="shared" si="162"/>
        <v>1.25</v>
      </c>
    </row>
    <row r="1702" spans="1:19" hidden="1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27">
        <v>1</v>
      </c>
      <c r="L1702" t="s">
        <v>172</v>
      </c>
      <c r="M1702" t="s">
        <v>173</v>
      </c>
      <c r="N1702" t="s">
        <v>130</v>
      </c>
      <c r="O1702" s="24">
        <f t="shared" si="158"/>
        <v>1</v>
      </c>
      <c r="P1702" s="25" t="str">
        <f t="shared" si="159"/>
        <v>1</v>
      </c>
      <c r="Q1702" s="25">
        <f t="shared" si="160"/>
        <v>0</v>
      </c>
      <c r="R1702" s="26">
        <f t="shared" si="161"/>
        <v>60</v>
      </c>
      <c r="S1702" s="26">
        <f t="shared" si="162"/>
        <v>1</v>
      </c>
    </row>
    <row r="1703" spans="1:19" hidden="1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27">
        <v>0.55000000000000004</v>
      </c>
      <c r="L1703" t="s">
        <v>116</v>
      </c>
      <c r="M1703" t="s">
        <v>117</v>
      </c>
      <c r="N1703" t="s">
        <v>118</v>
      </c>
      <c r="O1703" s="24">
        <f t="shared" si="158"/>
        <v>4</v>
      </c>
      <c r="P1703" s="25" t="str">
        <f t="shared" si="159"/>
        <v>0,</v>
      </c>
      <c r="Q1703" s="25" t="str">
        <f t="shared" si="160"/>
        <v>55</v>
      </c>
      <c r="R1703" s="26">
        <f t="shared" si="161"/>
        <v>55</v>
      </c>
      <c r="S1703" s="26">
        <f t="shared" si="162"/>
        <v>0.91666666666666663</v>
      </c>
    </row>
    <row r="1704" spans="1:19" hidden="1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27">
        <v>1.5</v>
      </c>
      <c r="L1704" t="s">
        <v>131</v>
      </c>
      <c r="M1704" t="s">
        <v>132</v>
      </c>
      <c r="N1704" t="s">
        <v>133</v>
      </c>
      <c r="O1704" s="24">
        <f t="shared" si="158"/>
        <v>3</v>
      </c>
      <c r="P1704" s="25" t="str">
        <f t="shared" si="159"/>
        <v>1,</v>
      </c>
      <c r="Q1704" s="25" t="str">
        <f t="shared" si="160"/>
        <v>5</v>
      </c>
      <c r="R1704" s="26">
        <f t="shared" si="161"/>
        <v>65</v>
      </c>
      <c r="S1704" s="26">
        <f t="shared" si="162"/>
        <v>1.0833333333333333</v>
      </c>
    </row>
    <row r="1705" spans="1:19" hidden="1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27">
        <v>5.15</v>
      </c>
      <c r="L1705" t="s">
        <v>142</v>
      </c>
      <c r="M1705" t="s">
        <v>143</v>
      </c>
      <c r="N1705" t="s">
        <v>133</v>
      </c>
      <c r="O1705" s="24">
        <f t="shared" si="158"/>
        <v>4</v>
      </c>
      <c r="P1705" s="25" t="str">
        <f t="shared" si="159"/>
        <v>5,</v>
      </c>
      <c r="Q1705" s="25" t="str">
        <f t="shared" si="160"/>
        <v>15</v>
      </c>
      <c r="R1705" s="26">
        <f t="shared" si="161"/>
        <v>315</v>
      </c>
      <c r="S1705" s="26">
        <f t="shared" si="162"/>
        <v>5.25</v>
      </c>
    </row>
    <row r="1706" spans="1:19" hidden="1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27">
        <v>2.5499999999999998</v>
      </c>
      <c r="L1706" t="s">
        <v>162</v>
      </c>
      <c r="M1706" t="s">
        <v>163</v>
      </c>
      <c r="N1706" t="s">
        <v>139</v>
      </c>
      <c r="O1706" s="24">
        <f t="shared" si="158"/>
        <v>4</v>
      </c>
      <c r="P1706" s="25" t="str">
        <f t="shared" si="159"/>
        <v>2,</v>
      </c>
      <c r="Q1706" s="25" t="str">
        <f t="shared" si="160"/>
        <v>55</v>
      </c>
      <c r="R1706" s="26">
        <f t="shared" si="161"/>
        <v>175</v>
      </c>
      <c r="S1706" s="26">
        <f t="shared" si="162"/>
        <v>2.9166666666666665</v>
      </c>
    </row>
    <row r="1707" spans="1:19" hidden="1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27">
        <v>0.4</v>
      </c>
      <c r="L1707" t="s">
        <v>128</v>
      </c>
      <c r="M1707" t="s">
        <v>129</v>
      </c>
      <c r="N1707" t="s">
        <v>130</v>
      </c>
      <c r="O1707" s="24">
        <f t="shared" si="158"/>
        <v>3</v>
      </c>
      <c r="P1707" s="25" t="str">
        <f t="shared" si="159"/>
        <v>0,</v>
      </c>
      <c r="Q1707" s="25" t="str">
        <f t="shared" si="160"/>
        <v>4</v>
      </c>
      <c r="R1707" s="26">
        <f t="shared" si="161"/>
        <v>4</v>
      </c>
      <c r="S1707" s="26">
        <f t="shared" si="162"/>
        <v>6.6666666666666666E-2</v>
      </c>
    </row>
    <row r="1708" spans="1:19" hidden="1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27">
        <v>2.25</v>
      </c>
      <c r="L1708" t="s">
        <v>137</v>
      </c>
      <c r="M1708" t="s">
        <v>138</v>
      </c>
      <c r="N1708" t="s">
        <v>139</v>
      </c>
      <c r="O1708" s="24">
        <f t="shared" si="158"/>
        <v>4</v>
      </c>
      <c r="P1708" s="25" t="str">
        <f t="shared" si="159"/>
        <v>2,</v>
      </c>
      <c r="Q1708" s="25" t="str">
        <f t="shared" si="160"/>
        <v>25</v>
      </c>
      <c r="R1708" s="26">
        <f t="shared" si="161"/>
        <v>145</v>
      </c>
      <c r="S1708" s="26">
        <f t="shared" si="162"/>
        <v>2.4166666666666665</v>
      </c>
    </row>
    <row r="1709" spans="1:19" hidden="1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27">
        <v>1.25</v>
      </c>
      <c r="L1709" t="s">
        <v>162</v>
      </c>
      <c r="M1709" t="s">
        <v>163</v>
      </c>
      <c r="N1709" t="s">
        <v>139</v>
      </c>
      <c r="O1709" s="24">
        <f t="shared" si="158"/>
        <v>4</v>
      </c>
      <c r="P1709" s="25" t="str">
        <f t="shared" si="159"/>
        <v>1,</v>
      </c>
      <c r="Q1709" s="25" t="str">
        <f t="shared" si="160"/>
        <v>25</v>
      </c>
      <c r="R1709" s="26">
        <f t="shared" si="161"/>
        <v>85</v>
      </c>
      <c r="S1709" s="26">
        <f t="shared" si="162"/>
        <v>1.4166666666666667</v>
      </c>
    </row>
    <row r="1710" spans="1:19" hidden="1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27">
        <v>0.45</v>
      </c>
      <c r="L1710" t="s">
        <v>49</v>
      </c>
      <c r="M1710" t="s">
        <v>50</v>
      </c>
      <c r="N1710" t="s">
        <v>51</v>
      </c>
      <c r="O1710" s="24">
        <f t="shared" si="158"/>
        <v>4</v>
      </c>
      <c r="P1710" s="25" t="str">
        <f t="shared" si="159"/>
        <v>0,</v>
      </c>
      <c r="Q1710" s="25" t="str">
        <f t="shared" si="160"/>
        <v>45</v>
      </c>
      <c r="R1710" s="26">
        <f t="shared" si="161"/>
        <v>45</v>
      </c>
      <c r="S1710" s="26">
        <f t="shared" si="162"/>
        <v>0.75</v>
      </c>
    </row>
    <row r="1711" spans="1:19" hidden="1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27">
        <v>8.24</v>
      </c>
      <c r="L1711" t="s">
        <v>128</v>
      </c>
      <c r="M1711" t="s">
        <v>129</v>
      </c>
      <c r="N1711" t="s">
        <v>130</v>
      </c>
      <c r="O1711" s="24">
        <f t="shared" si="158"/>
        <v>4</v>
      </c>
      <c r="P1711" s="25" t="str">
        <f t="shared" si="159"/>
        <v>8,</v>
      </c>
      <c r="Q1711" s="25" t="str">
        <f t="shared" si="160"/>
        <v>24</v>
      </c>
      <c r="R1711" s="26">
        <f t="shared" si="161"/>
        <v>504</v>
      </c>
      <c r="S1711" s="26">
        <f t="shared" si="162"/>
        <v>8.4</v>
      </c>
    </row>
    <row r="1712" spans="1:19" hidden="1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27">
        <v>1.2</v>
      </c>
      <c r="L1712" t="s">
        <v>121</v>
      </c>
      <c r="M1712" t="s">
        <v>122</v>
      </c>
      <c r="N1712" t="s">
        <v>123</v>
      </c>
      <c r="O1712" s="24">
        <f t="shared" si="158"/>
        <v>3</v>
      </c>
      <c r="P1712" s="25" t="str">
        <f t="shared" si="159"/>
        <v>1,</v>
      </c>
      <c r="Q1712" s="25" t="str">
        <f t="shared" si="160"/>
        <v>2</v>
      </c>
      <c r="R1712" s="26">
        <f t="shared" si="161"/>
        <v>62</v>
      </c>
      <c r="S1712" s="26">
        <f t="shared" si="162"/>
        <v>1.0333333333333334</v>
      </c>
    </row>
    <row r="1713" spans="1:19" hidden="1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27">
        <v>4.5</v>
      </c>
      <c r="L1713" t="s">
        <v>131</v>
      </c>
      <c r="M1713" t="s">
        <v>132</v>
      </c>
      <c r="N1713" t="s">
        <v>133</v>
      </c>
      <c r="O1713" s="24">
        <f t="shared" si="158"/>
        <v>3</v>
      </c>
      <c r="P1713" s="25" t="str">
        <f t="shared" si="159"/>
        <v>4,</v>
      </c>
      <c r="Q1713" s="25" t="str">
        <f t="shared" si="160"/>
        <v>5</v>
      </c>
      <c r="R1713" s="26">
        <f t="shared" si="161"/>
        <v>245</v>
      </c>
      <c r="S1713" s="26">
        <f t="shared" si="162"/>
        <v>4.083333333333333</v>
      </c>
    </row>
    <row r="1714" spans="1:19" hidden="1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27">
        <v>5.15</v>
      </c>
      <c r="L1714" t="s">
        <v>142</v>
      </c>
      <c r="M1714" t="s">
        <v>143</v>
      </c>
      <c r="N1714" t="s">
        <v>133</v>
      </c>
      <c r="O1714" s="24">
        <f t="shared" si="158"/>
        <v>4</v>
      </c>
      <c r="P1714" s="25" t="str">
        <f t="shared" si="159"/>
        <v>5,</v>
      </c>
      <c r="Q1714" s="25" t="str">
        <f t="shared" si="160"/>
        <v>15</v>
      </c>
      <c r="R1714" s="26">
        <f t="shared" si="161"/>
        <v>315</v>
      </c>
      <c r="S1714" s="26">
        <f t="shared" si="162"/>
        <v>5.25</v>
      </c>
    </row>
    <row r="1715" spans="1:19" hidden="1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27">
        <v>14.25</v>
      </c>
      <c r="L1715" t="s">
        <v>147</v>
      </c>
      <c r="M1715" t="s">
        <v>148</v>
      </c>
      <c r="N1715" t="s">
        <v>149</v>
      </c>
      <c r="O1715" s="24">
        <f t="shared" si="158"/>
        <v>5</v>
      </c>
      <c r="P1715" s="25" t="str">
        <f t="shared" si="159"/>
        <v>14</v>
      </c>
      <c r="Q1715" s="25" t="str">
        <f t="shared" si="160"/>
        <v>,25</v>
      </c>
      <c r="R1715" s="26">
        <f t="shared" si="161"/>
        <v>840.25</v>
      </c>
      <c r="S1715" s="26">
        <f t="shared" si="162"/>
        <v>14.004166666666666</v>
      </c>
    </row>
    <row r="1716" spans="1:19" hidden="1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27">
        <v>0.25</v>
      </c>
      <c r="L1716" t="s">
        <v>217</v>
      </c>
      <c r="M1716" t="s">
        <v>218</v>
      </c>
      <c r="N1716" t="s">
        <v>149</v>
      </c>
      <c r="O1716" s="24">
        <f t="shared" si="158"/>
        <v>4</v>
      </c>
      <c r="P1716" s="25" t="str">
        <f t="shared" si="159"/>
        <v>0,</v>
      </c>
      <c r="Q1716" s="25" t="str">
        <f t="shared" si="160"/>
        <v>25</v>
      </c>
      <c r="R1716" s="26">
        <f t="shared" si="161"/>
        <v>25</v>
      </c>
      <c r="S1716" s="26">
        <f t="shared" si="162"/>
        <v>0.41666666666666669</v>
      </c>
    </row>
    <row r="1717" spans="1:19" hidden="1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27">
        <v>1.25</v>
      </c>
      <c r="L1717" t="s">
        <v>194</v>
      </c>
      <c r="M1717" t="s">
        <v>195</v>
      </c>
      <c r="N1717" t="s">
        <v>169</v>
      </c>
      <c r="O1717" s="24">
        <f t="shared" si="158"/>
        <v>4</v>
      </c>
      <c r="P1717" s="25" t="str">
        <f t="shared" si="159"/>
        <v>1,</v>
      </c>
      <c r="Q1717" s="25" t="str">
        <f t="shared" si="160"/>
        <v>25</v>
      </c>
      <c r="R1717" s="26">
        <f t="shared" si="161"/>
        <v>85</v>
      </c>
      <c r="S1717" s="26">
        <f t="shared" si="162"/>
        <v>1.4166666666666667</v>
      </c>
    </row>
    <row r="1718" spans="1:19" hidden="1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27">
        <v>7.1</v>
      </c>
      <c r="L1718" t="s">
        <v>162</v>
      </c>
      <c r="M1718" t="s">
        <v>163</v>
      </c>
      <c r="N1718" t="s">
        <v>139</v>
      </c>
      <c r="O1718" s="24">
        <f t="shared" si="158"/>
        <v>3</v>
      </c>
      <c r="P1718" s="25" t="str">
        <f t="shared" si="159"/>
        <v>7,</v>
      </c>
      <c r="Q1718" s="25" t="str">
        <f t="shared" si="160"/>
        <v>1</v>
      </c>
      <c r="R1718" s="26">
        <f t="shared" si="161"/>
        <v>421</v>
      </c>
      <c r="S1718" s="26">
        <f t="shared" si="162"/>
        <v>7.0166666666666666</v>
      </c>
    </row>
    <row r="1719" spans="1:19" hidden="1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27">
        <v>0.5</v>
      </c>
      <c r="L1719" t="s">
        <v>155</v>
      </c>
      <c r="M1719" t="s">
        <v>156</v>
      </c>
      <c r="N1719" t="s">
        <v>154</v>
      </c>
      <c r="O1719" s="24">
        <f t="shared" si="158"/>
        <v>3</v>
      </c>
      <c r="P1719" s="25" t="str">
        <f t="shared" si="159"/>
        <v>0,</v>
      </c>
      <c r="Q1719" s="25" t="str">
        <f t="shared" si="160"/>
        <v>5</v>
      </c>
      <c r="R1719" s="26">
        <f t="shared" si="161"/>
        <v>5</v>
      </c>
      <c r="S1719" s="26">
        <f t="shared" si="162"/>
        <v>8.3333333333333329E-2</v>
      </c>
    </row>
    <row r="1720" spans="1:19" hidden="1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27">
        <v>5.05</v>
      </c>
      <c r="L1720" t="s">
        <v>128</v>
      </c>
      <c r="M1720" t="s">
        <v>129</v>
      </c>
      <c r="N1720" t="s">
        <v>130</v>
      </c>
      <c r="O1720" s="24">
        <f t="shared" si="158"/>
        <v>4</v>
      </c>
      <c r="P1720" s="25" t="str">
        <f t="shared" si="159"/>
        <v>5,</v>
      </c>
      <c r="Q1720" s="25" t="str">
        <f t="shared" si="160"/>
        <v>05</v>
      </c>
      <c r="R1720" s="26">
        <f t="shared" si="161"/>
        <v>305</v>
      </c>
      <c r="S1720" s="26">
        <f t="shared" si="162"/>
        <v>5.083333333333333</v>
      </c>
    </row>
    <row r="1721" spans="1:19" hidden="1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27">
        <v>1.55</v>
      </c>
      <c r="L1721" t="s">
        <v>131</v>
      </c>
      <c r="M1721" t="s">
        <v>132</v>
      </c>
      <c r="N1721" t="s">
        <v>133</v>
      </c>
      <c r="O1721" s="24">
        <f t="shared" si="158"/>
        <v>4</v>
      </c>
      <c r="P1721" s="25" t="str">
        <f t="shared" si="159"/>
        <v>1,</v>
      </c>
      <c r="Q1721" s="25" t="str">
        <f t="shared" si="160"/>
        <v>55</v>
      </c>
      <c r="R1721" s="26">
        <f t="shared" si="161"/>
        <v>115</v>
      </c>
      <c r="S1721" s="26">
        <f t="shared" si="162"/>
        <v>1.9166666666666667</v>
      </c>
    </row>
    <row r="1722" spans="1:19" hidden="1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27">
        <v>6.05</v>
      </c>
      <c r="L1722" t="s">
        <v>142</v>
      </c>
      <c r="M1722" t="s">
        <v>143</v>
      </c>
      <c r="N1722" t="s">
        <v>133</v>
      </c>
      <c r="O1722" s="24">
        <f t="shared" si="158"/>
        <v>4</v>
      </c>
      <c r="P1722" s="25" t="str">
        <f t="shared" si="159"/>
        <v>6,</v>
      </c>
      <c r="Q1722" s="25" t="str">
        <f t="shared" si="160"/>
        <v>05</v>
      </c>
      <c r="R1722" s="26">
        <f t="shared" si="161"/>
        <v>365</v>
      </c>
      <c r="S1722" s="26">
        <f t="shared" si="162"/>
        <v>6.083333333333333</v>
      </c>
    </row>
    <row r="1723" spans="1:19" hidden="1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27">
        <v>3.1</v>
      </c>
      <c r="L1723" t="s">
        <v>162</v>
      </c>
      <c r="M1723" t="s">
        <v>163</v>
      </c>
      <c r="N1723" t="s">
        <v>139</v>
      </c>
      <c r="O1723" s="24">
        <f t="shared" si="158"/>
        <v>3</v>
      </c>
      <c r="P1723" s="25" t="str">
        <f t="shared" si="159"/>
        <v>3,</v>
      </c>
      <c r="Q1723" s="25" t="str">
        <f t="shared" si="160"/>
        <v>1</v>
      </c>
      <c r="R1723" s="26">
        <f t="shared" si="161"/>
        <v>181</v>
      </c>
      <c r="S1723" s="26">
        <f t="shared" si="162"/>
        <v>3.0166666666666666</v>
      </c>
    </row>
    <row r="1724" spans="1:19" hidden="1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27">
        <v>1.35</v>
      </c>
      <c r="L1724" t="s">
        <v>19</v>
      </c>
      <c r="M1724" t="s">
        <v>20</v>
      </c>
      <c r="N1724" t="s">
        <v>21</v>
      </c>
      <c r="O1724" s="24">
        <f t="shared" si="158"/>
        <v>4</v>
      </c>
      <c r="P1724" s="25" t="str">
        <f t="shared" si="159"/>
        <v>1,</v>
      </c>
      <c r="Q1724" s="25" t="str">
        <f t="shared" si="160"/>
        <v>35</v>
      </c>
      <c r="R1724" s="26">
        <f t="shared" si="161"/>
        <v>95</v>
      </c>
      <c r="S1724" s="26">
        <f t="shared" si="162"/>
        <v>1.5833333333333333</v>
      </c>
    </row>
    <row r="1725" spans="1:19" hidden="1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27">
        <v>1.3</v>
      </c>
      <c r="L1725" t="s">
        <v>22</v>
      </c>
      <c r="M1725" t="s">
        <v>23</v>
      </c>
      <c r="N1725" t="s">
        <v>24</v>
      </c>
      <c r="O1725" s="24">
        <f t="shared" si="158"/>
        <v>3</v>
      </c>
      <c r="P1725" s="25" t="str">
        <f t="shared" si="159"/>
        <v>1,</v>
      </c>
      <c r="Q1725" s="25" t="str">
        <f t="shared" si="160"/>
        <v>3</v>
      </c>
      <c r="R1725" s="26">
        <f t="shared" si="161"/>
        <v>63</v>
      </c>
      <c r="S1725" s="26">
        <f t="shared" si="162"/>
        <v>1.05</v>
      </c>
    </row>
    <row r="1726" spans="1:19" hidden="1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27">
        <v>12.45</v>
      </c>
      <c r="L1726" t="s">
        <v>128</v>
      </c>
      <c r="M1726" t="s">
        <v>129</v>
      </c>
      <c r="N1726" t="s">
        <v>130</v>
      </c>
      <c r="O1726" s="24">
        <f t="shared" si="158"/>
        <v>5</v>
      </c>
      <c r="P1726" s="25" t="str">
        <f t="shared" si="159"/>
        <v>12</v>
      </c>
      <c r="Q1726" s="25" t="str">
        <f t="shared" si="160"/>
        <v>,45</v>
      </c>
      <c r="R1726" s="26">
        <f t="shared" si="161"/>
        <v>720.45</v>
      </c>
      <c r="S1726" s="26">
        <f t="shared" si="162"/>
        <v>12.0075</v>
      </c>
    </row>
    <row r="1727" spans="1:19" hidden="1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27">
        <v>1</v>
      </c>
      <c r="L1727" t="s">
        <v>158</v>
      </c>
      <c r="M1727" t="s">
        <v>159</v>
      </c>
      <c r="N1727" t="s">
        <v>130</v>
      </c>
      <c r="O1727" s="24">
        <f t="shared" si="158"/>
        <v>1</v>
      </c>
      <c r="P1727" s="25" t="str">
        <f t="shared" si="159"/>
        <v>1</v>
      </c>
      <c r="Q1727" s="25">
        <f t="shared" si="160"/>
        <v>0</v>
      </c>
      <c r="R1727" s="26">
        <f t="shared" si="161"/>
        <v>60</v>
      </c>
      <c r="S1727" s="26">
        <f t="shared" si="162"/>
        <v>1</v>
      </c>
    </row>
    <row r="1728" spans="1:19" hidden="1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27">
        <v>3.5</v>
      </c>
      <c r="L1728" t="s">
        <v>131</v>
      </c>
      <c r="M1728" t="s">
        <v>132</v>
      </c>
      <c r="N1728" t="s">
        <v>133</v>
      </c>
      <c r="O1728" s="24">
        <f t="shared" si="158"/>
        <v>3</v>
      </c>
      <c r="P1728" s="25" t="str">
        <f t="shared" si="159"/>
        <v>3,</v>
      </c>
      <c r="Q1728" s="25" t="str">
        <f t="shared" si="160"/>
        <v>5</v>
      </c>
      <c r="R1728" s="26">
        <f t="shared" si="161"/>
        <v>185</v>
      </c>
      <c r="S1728" s="26">
        <f t="shared" si="162"/>
        <v>3.0833333333333335</v>
      </c>
    </row>
    <row r="1729" spans="1:19" hidden="1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27">
        <v>21.55</v>
      </c>
      <c r="L1729" t="s">
        <v>142</v>
      </c>
      <c r="M1729" t="s">
        <v>143</v>
      </c>
      <c r="N1729" t="s">
        <v>133</v>
      </c>
      <c r="O1729" s="24">
        <f t="shared" si="158"/>
        <v>5</v>
      </c>
      <c r="P1729" s="25" t="str">
        <f t="shared" si="159"/>
        <v>21</v>
      </c>
      <c r="Q1729" s="25" t="str">
        <f t="shared" si="160"/>
        <v>,55</v>
      </c>
      <c r="R1729" s="26">
        <f t="shared" si="161"/>
        <v>1260.55</v>
      </c>
      <c r="S1729" s="26">
        <f t="shared" si="162"/>
        <v>21.009166666666665</v>
      </c>
    </row>
    <row r="1730" spans="1:19" hidden="1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si="157"/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27">
        <v>1</v>
      </c>
      <c r="L1730" t="s">
        <v>31</v>
      </c>
      <c r="M1730" t="s">
        <v>32</v>
      </c>
      <c r="N1730" t="s">
        <v>33</v>
      </c>
      <c r="O1730" s="24">
        <f t="shared" si="158"/>
        <v>1</v>
      </c>
      <c r="P1730" s="25" t="str">
        <f t="shared" si="159"/>
        <v>1</v>
      </c>
      <c r="Q1730" s="25">
        <f t="shared" si="160"/>
        <v>0</v>
      </c>
      <c r="R1730" s="26">
        <f t="shared" si="161"/>
        <v>60</v>
      </c>
      <c r="S1730" s="26">
        <f t="shared" si="162"/>
        <v>1</v>
      </c>
    </row>
    <row r="1731" spans="1:19" hidden="1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ref="E1731:E1794" si="163">TEXT(C1731,"mmmm")</f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27">
        <v>4.5</v>
      </c>
      <c r="L1731" t="s">
        <v>162</v>
      </c>
      <c r="M1731" t="s">
        <v>163</v>
      </c>
      <c r="N1731" t="s">
        <v>139</v>
      </c>
      <c r="O1731" s="24">
        <f t="shared" ref="O1731:O1794" si="164">LEN($K1731)</f>
        <v>3</v>
      </c>
      <c r="P1731" s="25" t="str">
        <f t="shared" ref="P1731:P1794" si="165">IF(O1731="1",$K1731,IF(O1731=2,LEFT($K1731,2),LEFT($K1731,2)))</f>
        <v>4,</v>
      </c>
      <c r="Q1731" s="25" t="str">
        <f t="shared" ref="Q1731:Q1794" si="166">IF(O1731&lt;=2,0,MID($K1731,3,3))</f>
        <v>5</v>
      </c>
      <c r="R1731" s="26">
        <f t="shared" ref="R1731:R1794" si="167">+(P1731*60)+Q1731</f>
        <v>245</v>
      </c>
      <c r="S1731" s="26">
        <f t="shared" ref="S1731:S1794" si="168">+R1731/60</f>
        <v>4.083333333333333</v>
      </c>
    </row>
    <row r="1732" spans="1:19" hidden="1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27">
        <v>1.5</v>
      </c>
      <c r="L1732" t="s">
        <v>174</v>
      </c>
      <c r="M1732" t="s">
        <v>175</v>
      </c>
      <c r="N1732" t="s">
        <v>139</v>
      </c>
      <c r="O1732" s="24">
        <f t="shared" si="164"/>
        <v>3</v>
      </c>
      <c r="P1732" s="25" t="str">
        <f t="shared" si="165"/>
        <v>1,</v>
      </c>
      <c r="Q1732" s="25" t="str">
        <f t="shared" si="166"/>
        <v>5</v>
      </c>
      <c r="R1732" s="26">
        <f t="shared" si="167"/>
        <v>65</v>
      </c>
      <c r="S1732" s="26">
        <f t="shared" si="168"/>
        <v>1.0833333333333333</v>
      </c>
    </row>
    <row r="1733" spans="1:19" hidden="1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27">
        <v>7.15</v>
      </c>
      <c r="L1733" t="s">
        <v>128</v>
      </c>
      <c r="M1733" t="s">
        <v>129</v>
      </c>
      <c r="N1733" t="s">
        <v>130</v>
      </c>
      <c r="O1733" s="24">
        <f t="shared" si="164"/>
        <v>4</v>
      </c>
      <c r="P1733" s="25" t="str">
        <f t="shared" si="165"/>
        <v>7,</v>
      </c>
      <c r="Q1733" s="25" t="str">
        <f t="shared" si="166"/>
        <v>15</v>
      </c>
      <c r="R1733" s="26">
        <f t="shared" si="167"/>
        <v>435</v>
      </c>
      <c r="S1733" s="26">
        <f t="shared" si="168"/>
        <v>7.25</v>
      </c>
    </row>
    <row r="1734" spans="1:19" hidden="1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27">
        <v>1.35</v>
      </c>
      <c r="L1734" t="s">
        <v>116</v>
      </c>
      <c r="M1734" t="s">
        <v>117</v>
      </c>
      <c r="N1734" t="s">
        <v>118</v>
      </c>
      <c r="O1734" s="24">
        <f t="shared" si="164"/>
        <v>4</v>
      </c>
      <c r="P1734" s="25" t="str">
        <f t="shared" si="165"/>
        <v>1,</v>
      </c>
      <c r="Q1734" s="25" t="str">
        <f t="shared" si="166"/>
        <v>35</v>
      </c>
      <c r="R1734" s="26">
        <f t="shared" si="167"/>
        <v>95</v>
      </c>
      <c r="S1734" s="26">
        <f t="shared" si="168"/>
        <v>1.5833333333333333</v>
      </c>
    </row>
    <row r="1735" spans="1:19" hidden="1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27">
        <v>9.5500000000000007</v>
      </c>
      <c r="L1735" t="s">
        <v>131</v>
      </c>
      <c r="M1735" t="s">
        <v>132</v>
      </c>
      <c r="N1735" t="s">
        <v>133</v>
      </c>
      <c r="O1735" s="24">
        <f t="shared" si="164"/>
        <v>4</v>
      </c>
      <c r="P1735" s="25" t="str">
        <f t="shared" si="165"/>
        <v>9,</v>
      </c>
      <c r="Q1735" s="25" t="str">
        <f t="shared" si="166"/>
        <v>55</v>
      </c>
      <c r="R1735" s="26">
        <f t="shared" si="167"/>
        <v>595</v>
      </c>
      <c r="S1735" s="26">
        <f t="shared" si="168"/>
        <v>9.9166666666666661</v>
      </c>
    </row>
    <row r="1736" spans="1:19" hidden="1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27">
        <v>1.45</v>
      </c>
      <c r="L1736" t="s">
        <v>142</v>
      </c>
      <c r="M1736" t="s">
        <v>143</v>
      </c>
      <c r="N1736" t="s">
        <v>133</v>
      </c>
      <c r="O1736" s="24">
        <f t="shared" si="164"/>
        <v>4</v>
      </c>
      <c r="P1736" s="25" t="str">
        <f t="shared" si="165"/>
        <v>1,</v>
      </c>
      <c r="Q1736" s="25" t="str">
        <f t="shared" si="166"/>
        <v>45</v>
      </c>
      <c r="R1736" s="26">
        <f t="shared" si="167"/>
        <v>105</v>
      </c>
      <c r="S1736" s="26">
        <f t="shared" si="168"/>
        <v>1.75</v>
      </c>
    </row>
    <row r="1737" spans="1:19" hidden="1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27">
        <v>55</v>
      </c>
      <c r="L1737" t="s">
        <v>31</v>
      </c>
      <c r="M1737" t="s">
        <v>32</v>
      </c>
      <c r="N1737" t="s">
        <v>33</v>
      </c>
      <c r="O1737" s="24">
        <f t="shared" si="164"/>
        <v>2</v>
      </c>
      <c r="P1737" s="25" t="str">
        <f t="shared" si="165"/>
        <v>55</v>
      </c>
      <c r="Q1737" s="25">
        <f t="shared" si="166"/>
        <v>0</v>
      </c>
      <c r="R1737" s="26">
        <f t="shared" si="167"/>
        <v>3300</v>
      </c>
      <c r="S1737" s="26">
        <f t="shared" si="168"/>
        <v>55</v>
      </c>
    </row>
    <row r="1738" spans="1:19" hidden="1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27">
        <v>2.15</v>
      </c>
      <c r="L1738" t="s">
        <v>167</v>
      </c>
      <c r="M1738" t="s">
        <v>168</v>
      </c>
      <c r="N1738" t="s">
        <v>169</v>
      </c>
      <c r="O1738" s="24">
        <f t="shared" si="164"/>
        <v>4</v>
      </c>
      <c r="P1738" s="25" t="str">
        <f t="shared" si="165"/>
        <v>2,</v>
      </c>
      <c r="Q1738" s="25" t="str">
        <f t="shared" si="166"/>
        <v>15</v>
      </c>
      <c r="R1738" s="26">
        <f t="shared" si="167"/>
        <v>135</v>
      </c>
      <c r="S1738" s="26">
        <f t="shared" si="168"/>
        <v>2.25</v>
      </c>
    </row>
    <row r="1739" spans="1:19" hidden="1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27">
        <v>7.45</v>
      </c>
      <c r="L1739" t="s">
        <v>137</v>
      </c>
      <c r="M1739" t="s">
        <v>138</v>
      </c>
      <c r="N1739" t="s">
        <v>139</v>
      </c>
      <c r="O1739" s="24">
        <f t="shared" si="164"/>
        <v>4</v>
      </c>
      <c r="P1739" s="25" t="str">
        <f t="shared" si="165"/>
        <v>7,</v>
      </c>
      <c r="Q1739" s="25" t="str">
        <f t="shared" si="166"/>
        <v>45</v>
      </c>
      <c r="R1739" s="26">
        <f t="shared" si="167"/>
        <v>465</v>
      </c>
      <c r="S1739" s="26">
        <f t="shared" si="168"/>
        <v>7.75</v>
      </c>
    </row>
    <row r="1740" spans="1:19" hidden="1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27">
        <v>6</v>
      </c>
      <c r="L1740" t="s">
        <v>162</v>
      </c>
      <c r="M1740" t="s">
        <v>163</v>
      </c>
      <c r="N1740" t="s">
        <v>139</v>
      </c>
      <c r="O1740" s="24">
        <f t="shared" si="164"/>
        <v>1</v>
      </c>
      <c r="P1740" s="25" t="str">
        <f t="shared" si="165"/>
        <v>6</v>
      </c>
      <c r="Q1740" s="25">
        <f t="shared" si="166"/>
        <v>0</v>
      </c>
      <c r="R1740" s="26">
        <f t="shared" si="167"/>
        <v>360</v>
      </c>
      <c r="S1740" s="26">
        <f t="shared" si="168"/>
        <v>6</v>
      </c>
    </row>
    <row r="1741" spans="1:19" hidden="1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27">
        <v>4.4000000000000004</v>
      </c>
      <c r="L1741" t="s">
        <v>49</v>
      </c>
      <c r="M1741" t="s">
        <v>50</v>
      </c>
      <c r="N1741" t="s">
        <v>51</v>
      </c>
      <c r="O1741" s="24">
        <f t="shared" si="164"/>
        <v>3</v>
      </c>
      <c r="P1741" s="25" t="str">
        <f t="shared" si="165"/>
        <v>4,</v>
      </c>
      <c r="Q1741" s="25" t="str">
        <f t="shared" si="166"/>
        <v>4</v>
      </c>
      <c r="R1741" s="26">
        <f t="shared" si="167"/>
        <v>244</v>
      </c>
      <c r="S1741" s="26">
        <f t="shared" si="168"/>
        <v>4.0666666666666664</v>
      </c>
    </row>
    <row r="1742" spans="1:19" hidden="1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27">
        <v>0.35</v>
      </c>
      <c r="L1742" t="s">
        <v>128</v>
      </c>
      <c r="M1742" t="s">
        <v>129</v>
      </c>
      <c r="N1742" t="s">
        <v>130</v>
      </c>
      <c r="O1742" s="24">
        <f t="shared" si="164"/>
        <v>4</v>
      </c>
      <c r="P1742" s="25" t="str">
        <f t="shared" si="165"/>
        <v>0,</v>
      </c>
      <c r="Q1742" s="25" t="str">
        <f t="shared" si="166"/>
        <v>35</v>
      </c>
      <c r="R1742" s="26">
        <f t="shared" si="167"/>
        <v>35</v>
      </c>
      <c r="S1742" s="26">
        <f t="shared" si="168"/>
        <v>0.58333333333333337</v>
      </c>
    </row>
    <row r="1743" spans="1:19" hidden="1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27">
        <v>1.05</v>
      </c>
      <c r="L1743" t="s">
        <v>142</v>
      </c>
      <c r="M1743" t="s">
        <v>143</v>
      </c>
      <c r="N1743" t="s">
        <v>133</v>
      </c>
      <c r="O1743" s="24">
        <f t="shared" si="164"/>
        <v>4</v>
      </c>
      <c r="P1743" s="25" t="str">
        <f t="shared" si="165"/>
        <v>1,</v>
      </c>
      <c r="Q1743" s="25" t="str">
        <f t="shared" si="166"/>
        <v>05</v>
      </c>
      <c r="R1743" s="26">
        <f t="shared" si="167"/>
        <v>65</v>
      </c>
      <c r="S1743" s="26">
        <f t="shared" si="168"/>
        <v>1.0833333333333333</v>
      </c>
    </row>
    <row r="1744" spans="1:19" hidden="1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27">
        <v>2</v>
      </c>
      <c r="L1744" t="s">
        <v>144</v>
      </c>
      <c r="M1744" t="s">
        <v>145</v>
      </c>
      <c r="N1744" t="s">
        <v>146</v>
      </c>
      <c r="O1744" s="24">
        <f t="shared" si="164"/>
        <v>1</v>
      </c>
      <c r="P1744" s="25" t="str">
        <f t="shared" si="165"/>
        <v>2</v>
      </c>
      <c r="Q1744" s="25">
        <f t="shared" si="166"/>
        <v>0</v>
      </c>
      <c r="R1744" s="26">
        <f t="shared" si="167"/>
        <v>120</v>
      </c>
      <c r="S1744" s="26">
        <f t="shared" si="168"/>
        <v>2</v>
      </c>
    </row>
    <row r="1745" spans="1:19" hidden="1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27">
        <v>15.3</v>
      </c>
      <c r="L1745" t="s">
        <v>147</v>
      </c>
      <c r="M1745" t="s">
        <v>148</v>
      </c>
      <c r="N1745" t="s">
        <v>149</v>
      </c>
      <c r="O1745" s="24">
        <f t="shared" si="164"/>
        <v>4</v>
      </c>
      <c r="P1745" s="25" t="str">
        <f t="shared" si="165"/>
        <v>15</v>
      </c>
      <c r="Q1745" s="25" t="str">
        <f t="shared" si="166"/>
        <v>,3</v>
      </c>
      <c r="R1745" s="26">
        <f t="shared" si="167"/>
        <v>900.3</v>
      </c>
      <c r="S1745" s="26">
        <f t="shared" si="168"/>
        <v>15.004999999999999</v>
      </c>
    </row>
    <row r="1746" spans="1:19" hidden="1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27">
        <v>3.45</v>
      </c>
      <c r="L1746" t="s">
        <v>137</v>
      </c>
      <c r="M1746" t="s">
        <v>138</v>
      </c>
      <c r="N1746" t="s">
        <v>139</v>
      </c>
      <c r="O1746" s="24">
        <f t="shared" si="164"/>
        <v>4</v>
      </c>
      <c r="P1746" s="25" t="str">
        <f t="shared" si="165"/>
        <v>3,</v>
      </c>
      <c r="Q1746" s="25" t="str">
        <f t="shared" si="166"/>
        <v>45</v>
      </c>
      <c r="R1746" s="26">
        <f t="shared" si="167"/>
        <v>225</v>
      </c>
      <c r="S1746" s="26">
        <f t="shared" si="168"/>
        <v>3.75</v>
      </c>
    </row>
    <row r="1747" spans="1:19" hidden="1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27">
        <v>0.4</v>
      </c>
      <c r="L1747" t="s">
        <v>313</v>
      </c>
      <c r="M1747" t="s">
        <v>314</v>
      </c>
      <c r="N1747" t="s">
        <v>154</v>
      </c>
      <c r="O1747" s="24">
        <f t="shared" si="164"/>
        <v>3</v>
      </c>
      <c r="P1747" s="25" t="str">
        <f t="shared" si="165"/>
        <v>0,</v>
      </c>
      <c r="Q1747" s="25" t="str">
        <f t="shared" si="166"/>
        <v>4</v>
      </c>
      <c r="R1747" s="26">
        <f t="shared" si="167"/>
        <v>4</v>
      </c>
      <c r="S1747" s="26">
        <f t="shared" si="168"/>
        <v>6.6666666666666666E-2</v>
      </c>
    </row>
    <row r="1748" spans="1:19" hidden="1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27">
        <v>0.25</v>
      </c>
      <c r="L1748" t="s">
        <v>208</v>
      </c>
      <c r="M1748" t="s">
        <v>209</v>
      </c>
      <c r="N1748" t="s">
        <v>154</v>
      </c>
      <c r="O1748" s="24">
        <f t="shared" si="164"/>
        <v>4</v>
      </c>
      <c r="P1748" s="25" t="str">
        <f t="shared" si="165"/>
        <v>0,</v>
      </c>
      <c r="Q1748" s="25" t="str">
        <f t="shared" si="166"/>
        <v>25</v>
      </c>
      <c r="R1748" s="26">
        <f t="shared" si="167"/>
        <v>25</v>
      </c>
      <c r="S1748" s="26">
        <f t="shared" si="168"/>
        <v>0.41666666666666669</v>
      </c>
    </row>
    <row r="1749" spans="1:19" hidden="1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27">
        <v>2.11</v>
      </c>
      <c r="L1749" t="s">
        <v>152</v>
      </c>
      <c r="M1749" t="s">
        <v>153</v>
      </c>
      <c r="N1749" t="s">
        <v>154</v>
      </c>
      <c r="O1749" s="24">
        <f t="shared" si="164"/>
        <v>4</v>
      </c>
      <c r="P1749" s="25" t="str">
        <f t="shared" si="165"/>
        <v>2,</v>
      </c>
      <c r="Q1749" s="25" t="str">
        <f t="shared" si="166"/>
        <v>11</v>
      </c>
      <c r="R1749" s="26">
        <f t="shared" si="167"/>
        <v>131</v>
      </c>
      <c r="S1749" s="26">
        <f t="shared" si="168"/>
        <v>2.1833333333333331</v>
      </c>
    </row>
    <row r="1750" spans="1:19" hidden="1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27">
        <v>0.25</v>
      </c>
      <c r="L1750" t="s">
        <v>313</v>
      </c>
      <c r="M1750" t="s">
        <v>314</v>
      </c>
      <c r="N1750" t="s">
        <v>154</v>
      </c>
      <c r="O1750" s="24">
        <f t="shared" si="164"/>
        <v>4</v>
      </c>
      <c r="P1750" s="25" t="str">
        <f t="shared" si="165"/>
        <v>0,</v>
      </c>
      <c r="Q1750" s="25" t="str">
        <f t="shared" si="166"/>
        <v>25</v>
      </c>
      <c r="R1750" s="26">
        <f t="shared" si="167"/>
        <v>25</v>
      </c>
      <c r="S1750" s="26">
        <f t="shared" si="168"/>
        <v>0.41666666666666669</v>
      </c>
    </row>
    <row r="1751" spans="1:19" hidden="1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27">
        <v>2</v>
      </c>
      <c r="L1751" t="s">
        <v>155</v>
      </c>
      <c r="M1751" t="s">
        <v>156</v>
      </c>
      <c r="N1751" t="s">
        <v>154</v>
      </c>
      <c r="O1751" s="24">
        <f t="shared" si="164"/>
        <v>1</v>
      </c>
      <c r="P1751" s="25" t="str">
        <f t="shared" si="165"/>
        <v>2</v>
      </c>
      <c r="Q1751" s="25">
        <f t="shared" si="166"/>
        <v>0</v>
      </c>
      <c r="R1751" s="26">
        <f t="shared" si="167"/>
        <v>120</v>
      </c>
      <c r="S1751" s="26">
        <f t="shared" si="168"/>
        <v>2</v>
      </c>
    </row>
    <row r="1752" spans="1:19" hidden="1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27">
        <v>3.54</v>
      </c>
      <c r="L1752" t="s">
        <v>128</v>
      </c>
      <c r="M1752" t="s">
        <v>129</v>
      </c>
      <c r="N1752" t="s">
        <v>130</v>
      </c>
      <c r="O1752" s="24">
        <f t="shared" si="164"/>
        <v>4</v>
      </c>
      <c r="P1752" s="25" t="str">
        <f t="shared" si="165"/>
        <v>3,</v>
      </c>
      <c r="Q1752" s="25" t="str">
        <f t="shared" si="166"/>
        <v>54</v>
      </c>
      <c r="R1752" s="26">
        <f t="shared" si="167"/>
        <v>234</v>
      </c>
      <c r="S1752" s="26">
        <f t="shared" si="168"/>
        <v>3.9</v>
      </c>
    </row>
    <row r="1753" spans="1:19" hidden="1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27">
        <v>0.45</v>
      </c>
      <c r="L1753" t="s">
        <v>437</v>
      </c>
      <c r="M1753" t="s">
        <v>438</v>
      </c>
      <c r="N1753" t="s">
        <v>123</v>
      </c>
      <c r="O1753" s="24">
        <f t="shared" si="164"/>
        <v>4</v>
      </c>
      <c r="P1753" s="25" t="str">
        <f t="shared" si="165"/>
        <v>0,</v>
      </c>
      <c r="Q1753" s="25" t="str">
        <f t="shared" si="166"/>
        <v>45</v>
      </c>
      <c r="R1753" s="26">
        <f t="shared" si="167"/>
        <v>45</v>
      </c>
      <c r="S1753" s="26">
        <f t="shared" si="168"/>
        <v>0.75</v>
      </c>
    </row>
    <row r="1754" spans="1:19" hidden="1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27">
        <v>4.07</v>
      </c>
      <c r="L1754" t="s">
        <v>307</v>
      </c>
      <c r="M1754" t="s">
        <v>308</v>
      </c>
      <c r="N1754" t="s">
        <v>204</v>
      </c>
      <c r="O1754" s="24">
        <f t="shared" si="164"/>
        <v>4</v>
      </c>
      <c r="P1754" s="25" t="str">
        <f t="shared" si="165"/>
        <v>4,</v>
      </c>
      <c r="Q1754" s="25" t="str">
        <f t="shared" si="166"/>
        <v>07</v>
      </c>
      <c r="R1754" s="26">
        <f t="shared" si="167"/>
        <v>247</v>
      </c>
      <c r="S1754" s="26">
        <f t="shared" si="168"/>
        <v>4.1166666666666663</v>
      </c>
    </row>
    <row r="1755" spans="1:19" hidden="1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27">
        <v>4.28</v>
      </c>
      <c r="L1755" t="s">
        <v>152</v>
      </c>
      <c r="M1755" t="s">
        <v>153</v>
      </c>
      <c r="N1755" t="s">
        <v>154</v>
      </c>
      <c r="O1755" s="24">
        <f t="shared" si="164"/>
        <v>4</v>
      </c>
      <c r="P1755" s="25" t="str">
        <f t="shared" si="165"/>
        <v>4,</v>
      </c>
      <c r="Q1755" s="25" t="str">
        <f t="shared" si="166"/>
        <v>28</v>
      </c>
      <c r="R1755" s="26">
        <f t="shared" si="167"/>
        <v>268</v>
      </c>
      <c r="S1755" s="26">
        <f t="shared" si="168"/>
        <v>4.4666666666666668</v>
      </c>
    </row>
    <row r="1756" spans="1:19" hidden="1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27">
        <v>1.1299999999999999</v>
      </c>
      <c r="L1756" t="s">
        <v>313</v>
      </c>
      <c r="M1756" t="s">
        <v>314</v>
      </c>
      <c r="N1756" t="s">
        <v>154</v>
      </c>
      <c r="O1756" s="24">
        <f t="shared" si="164"/>
        <v>4</v>
      </c>
      <c r="P1756" s="25" t="str">
        <f t="shared" si="165"/>
        <v>1,</v>
      </c>
      <c r="Q1756" s="25" t="str">
        <f t="shared" si="166"/>
        <v>13</v>
      </c>
      <c r="R1756" s="26">
        <f t="shared" si="167"/>
        <v>73</v>
      </c>
      <c r="S1756" s="26">
        <f t="shared" si="168"/>
        <v>1.2166666666666666</v>
      </c>
    </row>
    <row r="1757" spans="1:19" hidden="1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27">
        <v>4.3600000000000003</v>
      </c>
      <c r="L1757" t="s">
        <v>155</v>
      </c>
      <c r="M1757" t="s">
        <v>156</v>
      </c>
      <c r="N1757" t="s">
        <v>154</v>
      </c>
      <c r="O1757" s="24">
        <f t="shared" si="164"/>
        <v>4</v>
      </c>
      <c r="P1757" s="25" t="str">
        <f t="shared" si="165"/>
        <v>4,</v>
      </c>
      <c r="Q1757" s="25" t="str">
        <f t="shared" si="166"/>
        <v>36</v>
      </c>
      <c r="R1757" s="26">
        <f t="shared" si="167"/>
        <v>276</v>
      </c>
      <c r="S1757" s="26">
        <f t="shared" si="168"/>
        <v>4.5999999999999996</v>
      </c>
    </row>
    <row r="1758" spans="1:19" hidden="1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27">
        <v>9.5299999999999994</v>
      </c>
      <c r="L1758" t="s">
        <v>437</v>
      </c>
      <c r="M1758" t="s">
        <v>438</v>
      </c>
      <c r="N1758" t="s">
        <v>123</v>
      </c>
      <c r="O1758" s="24">
        <f t="shared" si="164"/>
        <v>4</v>
      </c>
      <c r="P1758" s="25" t="str">
        <f t="shared" si="165"/>
        <v>9,</v>
      </c>
      <c r="Q1758" s="25" t="str">
        <f t="shared" si="166"/>
        <v>53</v>
      </c>
      <c r="R1758" s="26">
        <f t="shared" si="167"/>
        <v>593</v>
      </c>
      <c r="S1758" s="26">
        <f t="shared" si="168"/>
        <v>9.8833333333333329</v>
      </c>
    </row>
    <row r="1759" spans="1:19" hidden="1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27">
        <v>4.3</v>
      </c>
      <c r="L1759" t="s">
        <v>187</v>
      </c>
      <c r="M1759" t="s">
        <v>188</v>
      </c>
      <c r="N1759" t="s">
        <v>189</v>
      </c>
      <c r="O1759" s="24">
        <f t="shared" si="164"/>
        <v>3</v>
      </c>
      <c r="P1759" s="25" t="str">
        <f t="shared" si="165"/>
        <v>4,</v>
      </c>
      <c r="Q1759" s="25" t="str">
        <f t="shared" si="166"/>
        <v>3</v>
      </c>
      <c r="R1759" s="26">
        <f t="shared" si="167"/>
        <v>243</v>
      </c>
      <c r="S1759" s="26">
        <f t="shared" si="168"/>
        <v>4.05</v>
      </c>
    </row>
    <row r="1760" spans="1:19" hidden="1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27">
        <v>4.09</v>
      </c>
      <c r="L1760" t="s">
        <v>253</v>
      </c>
      <c r="M1760" t="s">
        <v>254</v>
      </c>
      <c r="N1760" t="s">
        <v>255</v>
      </c>
      <c r="O1760" s="24">
        <f t="shared" si="164"/>
        <v>4</v>
      </c>
      <c r="P1760" s="25" t="str">
        <f t="shared" si="165"/>
        <v>4,</v>
      </c>
      <c r="Q1760" s="25" t="str">
        <f t="shared" si="166"/>
        <v>09</v>
      </c>
      <c r="R1760" s="26">
        <f t="shared" si="167"/>
        <v>249</v>
      </c>
      <c r="S1760" s="26">
        <f t="shared" si="168"/>
        <v>4.1500000000000004</v>
      </c>
    </row>
    <row r="1761" spans="1:19" hidden="1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27">
        <v>0.53</v>
      </c>
      <c r="L1761" t="s">
        <v>270</v>
      </c>
      <c r="M1761" t="s">
        <v>271</v>
      </c>
      <c r="N1761" t="s">
        <v>248</v>
      </c>
      <c r="O1761" s="24">
        <f t="shared" si="164"/>
        <v>4</v>
      </c>
      <c r="P1761" s="25" t="str">
        <f t="shared" si="165"/>
        <v>0,</v>
      </c>
      <c r="Q1761" s="25" t="str">
        <f t="shared" si="166"/>
        <v>53</v>
      </c>
      <c r="R1761" s="26">
        <f t="shared" si="167"/>
        <v>53</v>
      </c>
      <c r="S1761" s="26">
        <f t="shared" si="168"/>
        <v>0.8833333333333333</v>
      </c>
    </row>
    <row r="1762" spans="1:19" hidden="1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27">
        <v>3.57</v>
      </c>
      <c r="L1762" t="s">
        <v>152</v>
      </c>
      <c r="M1762" t="s">
        <v>153</v>
      </c>
      <c r="N1762" t="s">
        <v>154</v>
      </c>
      <c r="O1762" s="24">
        <f t="shared" si="164"/>
        <v>4</v>
      </c>
      <c r="P1762" s="25" t="str">
        <f t="shared" si="165"/>
        <v>3,</v>
      </c>
      <c r="Q1762" s="25" t="str">
        <f t="shared" si="166"/>
        <v>57</v>
      </c>
      <c r="R1762" s="26">
        <f t="shared" si="167"/>
        <v>237</v>
      </c>
      <c r="S1762" s="26">
        <f t="shared" si="168"/>
        <v>3.95</v>
      </c>
    </row>
    <row r="1763" spans="1:19" hidden="1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27">
        <v>1.5</v>
      </c>
      <c r="L1763" t="s">
        <v>313</v>
      </c>
      <c r="M1763" t="s">
        <v>314</v>
      </c>
      <c r="N1763" t="s">
        <v>154</v>
      </c>
      <c r="O1763" s="24">
        <f t="shared" si="164"/>
        <v>3</v>
      </c>
      <c r="P1763" s="25" t="str">
        <f t="shared" si="165"/>
        <v>1,</v>
      </c>
      <c r="Q1763" s="25" t="str">
        <f t="shared" si="166"/>
        <v>5</v>
      </c>
      <c r="R1763" s="26">
        <f t="shared" si="167"/>
        <v>65</v>
      </c>
      <c r="S1763" s="26">
        <f t="shared" si="168"/>
        <v>1.0833333333333333</v>
      </c>
    </row>
    <row r="1764" spans="1:19" hidden="1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27">
        <v>0.37</v>
      </c>
      <c r="L1764" t="s">
        <v>155</v>
      </c>
      <c r="M1764" t="s">
        <v>156</v>
      </c>
      <c r="N1764" t="s">
        <v>154</v>
      </c>
      <c r="O1764" s="24">
        <f t="shared" si="164"/>
        <v>4</v>
      </c>
      <c r="P1764" s="25" t="str">
        <f t="shared" si="165"/>
        <v>0,</v>
      </c>
      <c r="Q1764" s="25" t="str">
        <f t="shared" si="166"/>
        <v>37</v>
      </c>
      <c r="R1764" s="26">
        <f t="shared" si="167"/>
        <v>37</v>
      </c>
      <c r="S1764" s="26">
        <f t="shared" si="168"/>
        <v>0.6166666666666667</v>
      </c>
    </row>
    <row r="1765" spans="1:19" hidden="1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27">
        <v>4.47</v>
      </c>
      <c r="L1765" t="s">
        <v>128</v>
      </c>
      <c r="M1765" t="s">
        <v>129</v>
      </c>
      <c r="N1765" t="s">
        <v>130</v>
      </c>
      <c r="O1765" s="24">
        <f t="shared" si="164"/>
        <v>4</v>
      </c>
      <c r="P1765" s="25" t="str">
        <f t="shared" si="165"/>
        <v>4,</v>
      </c>
      <c r="Q1765" s="25" t="str">
        <f t="shared" si="166"/>
        <v>47</v>
      </c>
      <c r="R1765" s="26">
        <f t="shared" si="167"/>
        <v>287</v>
      </c>
      <c r="S1765" s="26">
        <f t="shared" si="168"/>
        <v>4.7833333333333332</v>
      </c>
    </row>
    <row r="1766" spans="1:19" hidden="1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27">
        <v>3.48</v>
      </c>
      <c r="L1766" t="s">
        <v>437</v>
      </c>
      <c r="M1766" t="s">
        <v>438</v>
      </c>
      <c r="N1766" t="s">
        <v>123</v>
      </c>
      <c r="O1766" s="24">
        <f t="shared" si="164"/>
        <v>4</v>
      </c>
      <c r="P1766" s="25" t="str">
        <f t="shared" si="165"/>
        <v>3,</v>
      </c>
      <c r="Q1766" s="25" t="str">
        <f t="shared" si="166"/>
        <v>48</v>
      </c>
      <c r="R1766" s="26">
        <f t="shared" si="167"/>
        <v>228</v>
      </c>
      <c r="S1766" s="26">
        <f t="shared" si="168"/>
        <v>3.8</v>
      </c>
    </row>
    <row r="1767" spans="1:19" hidden="1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27">
        <v>4.08</v>
      </c>
      <c r="L1767" t="s">
        <v>307</v>
      </c>
      <c r="M1767" t="s">
        <v>308</v>
      </c>
      <c r="N1767" t="s">
        <v>204</v>
      </c>
      <c r="O1767" s="24">
        <f t="shared" si="164"/>
        <v>4</v>
      </c>
      <c r="P1767" s="25" t="str">
        <f t="shared" si="165"/>
        <v>4,</v>
      </c>
      <c r="Q1767" s="25" t="str">
        <f t="shared" si="166"/>
        <v>08</v>
      </c>
      <c r="R1767" s="26">
        <f t="shared" si="167"/>
        <v>248</v>
      </c>
      <c r="S1767" s="26">
        <f t="shared" si="168"/>
        <v>4.1333333333333337</v>
      </c>
    </row>
    <row r="1768" spans="1:19" hidden="1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27">
        <v>5</v>
      </c>
      <c r="L1768" t="s">
        <v>270</v>
      </c>
      <c r="M1768" t="s">
        <v>271</v>
      </c>
      <c r="N1768" t="s">
        <v>248</v>
      </c>
      <c r="O1768" s="24">
        <f t="shared" si="164"/>
        <v>1</v>
      </c>
      <c r="P1768" s="25" t="str">
        <f t="shared" si="165"/>
        <v>5</v>
      </c>
      <c r="Q1768" s="25">
        <f t="shared" si="166"/>
        <v>0</v>
      </c>
      <c r="R1768" s="26">
        <f t="shared" si="167"/>
        <v>300</v>
      </c>
      <c r="S1768" s="26">
        <f t="shared" si="168"/>
        <v>5</v>
      </c>
    </row>
    <row r="1769" spans="1:19" hidden="1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27">
        <v>5.29</v>
      </c>
      <c r="L1769" t="s">
        <v>208</v>
      </c>
      <c r="M1769" t="s">
        <v>209</v>
      </c>
      <c r="N1769" t="s">
        <v>154</v>
      </c>
      <c r="O1769" s="24">
        <f t="shared" si="164"/>
        <v>4</v>
      </c>
      <c r="P1769" s="25" t="str">
        <f t="shared" si="165"/>
        <v>5,</v>
      </c>
      <c r="Q1769" s="25" t="str">
        <f t="shared" si="166"/>
        <v>29</v>
      </c>
      <c r="R1769" s="26">
        <f t="shared" si="167"/>
        <v>329</v>
      </c>
      <c r="S1769" s="26">
        <f t="shared" si="168"/>
        <v>5.4833333333333334</v>
      </c>
    </row>
    <row r="1770" spans="1:19" hidden="1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27">
        <v>0.44</v>
      </c>
      <c r="L1770" t="s">
        <v>152</v>
      </c>
      <c r="M1770" t="s">
        <v>153</v>
      </c>
      <c r="N1770" t="s">
        <v>154</v>
      </c>
      <c r="O1770" s="24">
        <f t="shared" si="164"/>
        <v>4</v>
      </c>
      <c r="P1770" s="25" t="str">
        <f t="shared" si="165"/>
        <v>0,</v>
      </c>
      <c r="Q1770" s="25" t="str">
        <f t="shared" si="166"/>
        <v>44</v>
      </c>
      <c r="R1770" s="26">
        <f t="shared" si="167"/>
        <v>44</v>
      </c>
      <c r="S1770" s="26">
        <f t="shared" si="168"/>
        <v>0.73333333333333328</v>
      </c>
    </row>
    <row r="1771" spans="1:19" hidden="1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27">
        <v>2.04</v>
      </c>
      <c r="L1771" t="s">
        <v>155</v>
      </c>
      <c r="M1771" t="s">
        <v>156</v>
      </c>
      <c r="N1771" t="s">
        <v>154</v>
      </c>
      <c r="O1771" s="24">
        <f t="shared" si="164"/>
        <v>4</v>
      </c>
      <c r="P1771" s="25" t="str">
        <f t="shared" si="165"/>
        <v>2,</v>
      </c>
      <c r="Q1771" s="25" t="str">
        <f t="shared" si="166"/>
        <v>04</v>
      </c>
      <c r="R1771" s="26">
        <f t="shared" si="167"/>
        <v>124</v>
      </c>
      <c r="S1771" s="26">
        <f t="shared" si="168"/>
        <v>2.0666666666666669</v>
      </c>
    </row>
    <row r="1772" spans="1:19" hidden="1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27">
        <v>1.1200000000000001</v>
      </c>
      <c r="L1772" t="s">
        <v>234</v>
      </c>
      <c r="M1772" t="s">
        <v>235</v>
      </c>
      <c r="N1772" t="s">
        <v>130</v>
      </c>
      <c r="O1772" s="24">
        <f t="shared" si="164"/>
        <v>4</v>
      </c>
      <c r="P1772" s="25" t="str">
        <f t="shared" si="165"/>
        <v>1,</v>
      </c>
      <c r="Q1772" s="25" t="str">
        <f t="shared" si="166"/>
        <v>12</v>
      </c>
      <c r="R1772" s="26">
        <f t="shared" si="167"/>
        <v>72</v>
      </c>
      <c r="S1772" s="26">
        <f t="shared" si="168"/>
        <v>1.2</v>
      </c>
    </row>
    <row r="1773" spans="1:19" hidden="1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27">
        <v>5.25</v>
      </c>
      <c r="L1773" t="s">
        <v>121</v>
      </c>
      <c r="M1773" t="s">
        <v>122</v>
      </c>
      <c r="N1773" t="s">
        <v>123</v>
      </c>
      <c r="O1773" s="24">
        <f t="shared" si="164"/>
        <v>4</v>
      </c>
      <c r="P1773" s="25" t="str">
        <f t="shared" si="165"/>
        <v>5,</v>
      </c>
      <c r="Q1773" s="25" t="str">
        <f t="shared" si="166"/>
        <v>25</v>
      </c>
      <c r="R1773" s="26">
        <f t="shared" si="167"/>
        <v>325</v>
      </c>
      <c r="S1773" s="26">
        <f t="shared" si="168"/>
        <v>5.416666666666667</v>
      </c>
    </row>
    <row r="1774" spans="1:19" hidden="1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27">
        <v>1.28</v>
      </c>
      <c r="L1774" t="s">
        <v>437</v>
      </c>
      <c r="M1774" t="s">
        <v>438</v>
      </c>
      <c r="N1774" t="s">
        <v>123</v>
      </c>
      <c r="O1774" s="24">
        <f t="shared" si="164"/>
        <v>4</v>
      </c>
      <c r="P1774" s="25" t="str">
        <f t="shared" si="165"/>
        <v>1,</v>
      </c>
      <c r="Q1774" s="25" t="str">
        <f t="shared" si="166"/>
        <v>28</v>
      </c>
      <c r="R1774" s="26">
        <f t="shared" si="167"/>
        <v>88</v>
      </c>
      <c r="S1774" s="26">
        <f t="shared" si="168"/>
        <v>1.4666666666666666</v>
      </c>
    </row>
    <row r="1775" spans="1:19" hidden="1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27">
        <v>3.22</v>
      </c>
      <c r="L1775" t="s">
        <v>253</v>
      </c>
      <c r="M1775" t="s">
        <v>254</v>
      </c>
      <c r="N1775" t="s">
        <v>255</v>
      </c>
      <c r="O1775" s="24">
        <f t="shared" si="164"/>
        <v>4</v>
      </c>
      <c r="P1775" s="25" t="str">
        <f t="shared" si="165"/>
        <v>3,</v>
      </c>
      <c r="Q1775" s="25" t="str">
        <f t="shared" si="166"/>
        <v>22</v>
      </c>
      <c r="R1775" s="26">
        <f t="shared" si="167"/>
        <v>202</v>
      </c>
      <c r="S1775" s="26">
        <f t="shared" si="168"/>
        <v>3.3666666666666667</v>
      </c>
    </row>
    <row r="1776" spans="1:19" hidden="1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27">
        <v>8.18</v>
      </c>
      <c r="L1776" t="s">
        <v>307</v>
      </c>
      <c r="M1776" t="s">
        <v>308</v>
      </c>
      <c r="N1776" t="s">
        <v>204</v>
      </c>
      <c r="O1776" s="24">
        <f t="shared" si="164"/>
        <v>4</v>
      </c>
      <c r="P1776" s="25" t="str">
        <f t="shared" si="165"/>
        <v>8,</v>
      </c>
      <c r="Q1776" s="25" t="str">
        <f t="shared" si="166"/>
        <v>18</v>
      </c>
      <c r="R1776" s="26">
        <f t="shared" si="167"/>
        <v>498</v>
      </c>
      <c r="S1776" s="26">
        <f t="shared" si="168"/>
        <v>8.3000000000000007</v>
      </c>
    </row>
    <row r="1777" spans="1:19" hidden="1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27">
        <v>7.57</v>
      </c>
      <c r="L1777" t="s">
        <v>152</v>
      </c>
      <c r="M1777" t="s">
        <v>153</v>
      </c>
      <c r="N1777" t="s">
        <v>154</v>
      </c>
      <c r="O1777" s="24">
        <f t="shared" si="164"/>
        <v>4</v>
      </c>
      <c r="P1777" s="25" t="str">
        <f t="shared" si="165"/>
        <v>7,</v>
      </c>
      <c r="Q1777" s="25" t="str">
        <f t="shared" si="166"/>
        <v>57</v>
      </c>
      <c r="R1777" s="26">
        <f t="shared" si="167"/>
        <v>477</v>
      </c>
      <c r="S1777" s="26">
        <f t="shared" si="168"/>
        <v>7.95</v>
      </c>
    </row>
    <row r="1778" spans="1:19" hidden="1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27">
        <v>0.25</v>
      </c>
      <c r="L1778" t="s">
        <v>313</v>
      </c>
      <c r="M1778" t="s">
        <v>314</v>
      </c>
      <c r="N1778" t="s">
        <v>154</v>
      </c>
      <c r="O1778" s="24">
        <f t="shared" si="164"/>
        <v>4</v>
      </c>
      <c r="P1778" s="25" t="str">
        <f t="shared" si="165"/>
        <v>0,</v>
      </c>
      <c r="Q1778" s="25" t="str">
        <f t="shared" si="166"/>
        <v>25</v>
      </c>
      <c r="R1778" s="26">
        <f t="shared" si="167"/>
        <v>25</v>
      </c>
      <c r="S1778" s="26">
        <f t="shared" si="168"/>
        <v>0.41666666666666669</v>
      </c>
    </row>
    <row r="1779" spans="1:19" hidden="1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27">
        <v>3.39</v>
      </c>
      <c r="L1779" t="s">
        <v>155</v>
      </c>
      <c r="M1779" t="s">
        <v>156</v>
      </c>
      <c r="N1779" t="s">
        <v>154</v>
      </c>
      <c r="O1779" s="24">
        <f t="shared" si="164"/>
        <v>4</v>
      </c>
      <c r="P1779" s="25" t="str">
        <f t="shared" si="165"/>
        <v>3,</v>
      </c>
      <c r="Q1779" s="25" t="str">
        <f t="shared" si="166"/>
        <v>39</v>
      </c>
      <c r="R1779" s="26">
        <f t="shared" si="167"/>
        <v>219</v>
      </c>
      <c r="S1779" s="26">
        <f t="shared" si="168"/>
        <v>3.65</v>
      </c>
    </row>
    <row r="1780" spans="1:19" hidden="1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27">
        <v>3.24</v>
      </c>
      <c r="L1780" t="s">
        <v>104</v>
      </c>
      <c r="M1780" t="s">
        <v>105</v>
      </c>
      <c r="N1780" t="s">
        <v>106</v>
      </c>
      <c r="O1780" s="24">
        <f t="shared" si="164"/>
        <v>4</v>
      </c>
      <c r="P1780" s="25" t="str">
        <f t="shared" si="165"/>
        <v>3,</v>
      </c>
      <c r="Q1780" s="25" t="str">
        <f t="shared" si="166"/>
        <v>24</v>
      </c>
      <c r="R1780" s="26">
        <f t="shared" si="167"/>
        <v>204</v>
      </c>
      <c r="S1780" s="26">
        <f t="shared" si="168"/>
        <v>3.4</v>
      </c>
    </row>
    <row r="1781" spans="1:19" hidden="1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27">
        <v>0.43</v>
      </c>
      <c r="L1781" t="s">
        <v>121</v>
      </c>
      <c r="M1781" t="s">
        <v>122</v>
      </c>
      <c r="N1781" t="s">
        <v>123</v>
      </c>
      <c r="O1781" s="24">
        <f t="shared" si="164"/>
        <v>4</v>
      </c>
      <c r="P1781" s="25" t="str">
        <f t="shared" si="165"/>
        <v>0,</v>
      </c>
      <c r="Q1781" s="25" t="str">
        <f t="shared" si="166"/>
        <v>43</v>
      </c>
      <c r="R1781" s="26">
        <f t="shared" si="167"/>
        <v>43</v>
      </c>
      <c r="S1781" s="26">
        <f t="shared" si="168"/>
        <v>0.71666666666666667</v>
      </c>
    </row>
    <row r="1782" spans="1:19" hidden="1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27">
        <v>2.2400000000000002</v>
      </c>
      <c r="L1782" t="s">
        <v>437</v>
      </c>
      <c r="M1782" t="s">
        <v>438</v>
      </c>
      <c r="N1782" t="s">
        <v>123</v>
      </c>
      <c r="O1782" s="24">
        <f t="shared" si="164"/>
        <v>4</v>
      </c>
      <c r="P1782" s="25" t="str">
        <f t="shared" si="165"/>
        <v>2,</v>
      </c>
      <c r="Q1782" s="25" t="str">
        <f t="shared" si="166"/>
        <v>24</v>
      </c>
      <c r="R1782" s="26">
        <f t="shared" si="167"/>
        <v>144</v>
      </c>
      <c r="S1782" s="26">
        <f t="shared" si="168"/>
        <v>2.4</v>
      </c>
    </row>
    <row r="1783" spans="1:19" hidden="1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27">
        <v>0.47</v>
      </c>
      <c r="L1783" t="s">
        <v>307</v>
      </c>
      <c r="M1783" t="s">
        <v>308</v>
      </c>
      <c r="N1783" t="s">
        <v>204</v>
      </c>
      <c r="O1783" s="24">
        <f t="shared" si="164"/>
        <v>4</v>
      </c>
      <c r="P1783" s="25" t="str">
        <f t="shared" si="165"/>
        <v>0,</v>
      </c>
      <c r="Q1783" s="25" t="str">
        <f t="shared" si="166"/>
        <v>47</v>
      </c>
      <c r="R1783" s="26">
        <f t="shared" si="167"/>
        <v>47</v>
      </c>
      <c r="S1783" s="26">
        <f t="shared" si="168"/>
        <v>0.78333333333333333</v>
      </c>
    </row>
    <row r="1784" spans="1:19" hidden="1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27">
        <v>3.4</v>
      </c>
      <c r="L1784" t="s">
        <v>119</v>
      </c>
      <c r="M1784" t="s">
        <v>120</v>
      </c>
      <c r="N1784" t="s">
        <v>36</v>
      </c>
      <c r="O1784" s="24">
        <f t="shared" si="164"/>
        <v>3</v>
      </c>
      <c r="P1784" s="25" t="str">
        <f t="shared" si="165"/>
        <v>3,</v>
      </c>
      <c r="Q1784" s="25" t="str">
        <f t="shared" si="166"/>
        <v>4</v>
      </c>
      <c r="R1784" s="26">
        <f t="shared" si="167"/>
        <v>184</v>
      </c>
      <c r="S1784" s="26">
        <f t="shared" si="168"/>
        <v>3.0666666666666669</v>
      </c>
    </row>
    <row r="1785" spans="1:19" hidden="1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27">
        <v>7.57</v>
      </c>
      <c r="L1785" t="s">
        <v>152</v>
      </c>
      <c r="M1785" t="s">
        <v>153</v>
      </c>
      <c r="N1785" t="s">
        <v>154</v>
      </c>
      <c r="O1785" s="24">
        <f t="shared" si="164"/>
        <v>4</v>
      </c>
      <c r="P1785" s="25" t="str">
        <f t="shared" si="165"/>
        <v>7,</v>
      </c>
      <c r="Q1785" s="25" t="str">
        <f t="shared" si="166"/>
        <v>57</v>
      </c>
      <c r="R1785" s="26">
        <f t="shared" si="167"/>
        <v>477</v>
      </c>
      <c r="S1785" s="26">
        <f t="shared" si="168"/>
        <v>7.95</v>
      </c>
    </row>
    <row r="1786" spans="1:19" hidden="1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27">
        <v>0.25</v>
      </c>
      <c r="L1786" t="s">
        <v>313</v>
      </c>
      <c r="M1786" t="s">
        <v>314</v>
      </c>
      <c r="N1786" t="s">
        <v>154</v>
      </c>
      <c r="O1786" s="24">
        <f t="shared" si="164"/>
        <v>4</v>
      </c>
      <c r="P1786" s="25" t="str">
        <f t="shared" si="165"/>
        <v>0,</v>
      </c>
      <c r="Q1786" s="25" t="str">
        <f t="shared" si="166"/>
        <v>25</v>
      </c>
      <c r="R1786" s="26">
        <f t="shared" si="167"/>
        <v>25</v>
      </c>
      <c r="S1786" s="26">
        <f t="shared" si="168"/>
        <v>0.41666666666666669</v>
      </c>
    </row>
    <row r="1787" spans="1:19" hidden="1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27">
        <v>3.39</v>
      </c>
      <c r="L1787" t="s">
        <v>155</v>
      </c>
      <c r="M1787" t="s">
        <v>156</v>
      </c>
      <c r="N1787" t="s">
        <v>154</v>
      </c>
      <c r="O1787" s="24">
        <f t="shared" si="164"/>
        <v>4</v>
      </c>
      <c r="P1787" s="25" t="str">
        <f t="shared" si="165"/>
        <v>3,</v>
      </c>
      <c r="Q1787" s="25" t="str">
        <f t="shared" si="166"/>
        <v>39</v>
      </c>
      <c r="R1787" s="26">
        <f t="shared" si="167"/>
        <v>219</v>
      </c>
      <c r="S1787" s="26">
        <f t="shared" si="168"/>
        <v>3.65</v>
      </c>
    </row>
    <row r="1788" spans="1:19" hidden="1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27">
        <v>3.24</v>
      </c>
      <c r="L1788" t="s">
        <v>104</v>
      </c>
      <c r="M1788" t="s">
        <v>105</v>
      </c>
      <c r="N1788" t="s">
        <v>106</v>
      </c>
      <c r="O1788" s="24">
        <f t="shared" si="164"/>
        <v>4</v>
      </c>
      <c r="P1788" s="25" t="str">
        <f t="shared" si="165"/>
        <v>3,</v>
      </c>
      <c r="Q1788" s="25" t="str">
        <f t="shared" si="166"/>
        <v>24</v>
      </c>
      <c r="R1788" s="26">
        <f t="shared" si="167"/>
        <v>204</v>
      </c>
      <c r="S1788" s="26">
        <f t="shared" si="168"/>
        <v>3.4</v>
      </c>
    </row>
    <row r="1789" spans="1:19" hidden="1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27">
        <v>0.43</v>
      </c>
      <c r="L1789" t="s">
        <v>121</v>
      </c>
      <c r="M1789" t="s">
        <v>122</v>
      </c>
      <c r="N1789" t="s">
        <v>123</v>
      </c>
      <c r="O1789" s="24">
        <f t="shared" si="164"/>
        <v>4</v>
      </c>
      <c r="P1789" s="25" t="str">
        <f t="shared" si="165"/>
        <v>0,</v>
      </c>
      <c r="Q1789" s="25" t="str">
        <f t="shared" si="166"/>
        <v>43</v>
      </c>
      <c r="R1789" s="26">
        <f t="shared" si="167"/>
        <v>43</v>
      </c>
      <c r="S1789" s="26">
        <f t="shared" si="168"/>
        <v>0.71666666666666667</v>
      </c>
    </row>
    <row r="1790" spans="1:19" hidden="1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27">
        <v>2.2400000000000002</v>
      </c>
      <c r="L1790" t="s">
        <v>437</v>
      </c>
      <c r="M1790" t="s">
        <v>438</v>
      </c>
      <c r="N1790" t="s">
        <v>123</v>
      </c>
      <c r="O1790" s="24">
        <f t="shared" si="164"/>
        <v>4</v>
      </c>
      <c r="P1790" s="25" t="str">
        <f t="shared" si="165"/>
        <v>2,</v>
      </c>
      <c r="Q1790" s="25" t="str">
        <f t="shared" si="166"/>
        <v>24</v>
      </c>
      <c r="R1790" s="26">
        <f t="shared" si="167"/>
        <v>144</v>
      </c>
      <c r="S1790" s="26">
        <f t="shared" si="168"/>
        <v>2.4</v>
      </c>
    </row>
    <row r="1791" spans="1:19" hidden="1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27">
        <v>0.47</v>
      </c>
      <c r="L1791" t="s">
        <v>307</v>
      </c>
      <c r="M1791" t="s">
        <v>308</v>
      </c>
      <c r="N1791" t="s">
        <v>204</v>
      </c>
      <c r="O1791" s="24">
        <f t="shared" si="164"/>
        <v>4</v>
      </c>
      <c r="P1791" s="25" t="str">
        <f t="shared" si="165"/>
        <v>0,</v>
      </c>
      <c r="Q1791" s="25" t="str">
        <f t="shared" si="166"/>
        <v>47</v>
      </c>
      <c r="R1791" s="26">
        <f t="shared" si="167"/>
        <v>47</v>
      </c>
      <c r="S1791" s="26">
        <f t="shared" si="168"/>
        <v>0.78333333333333333</v>
      </c>
    </row>
    <row r="1792" spans="1:19" hidden="1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27">
        <v>3.4</v>
      </c>
      <c r="L1792" t="s">
        <v>119</v>
      </c>
      <c r="M1792" t="s">
        <v>120</v>
      </c>
      <c r="N1792" t="s">
        <v>36</v>
      </c>
      <c r="O1792" s="24">
        <f t="shared" si="164"/>
        <v>3</v>
      </c>
      <c r="P1792" s="25" t="str">
        <f t="shared" si="165"/>
        <v>3,</v>
      </c>
      <c r="Q1792" s="25" t="str">
        <f t="shared" si="166"/>
        <v>4</v>
      </c>
      <c r="R1792" s="26">
        <f t="shared" si="167"/>
        <v>184</v>
      </c>
      <c r="S1792" s="26">
        <f t="shared" si="168"/>
        <v>3.0666666666666669</v>
      </c>
    </row>
    <row r="1793" spans="1:19" hidden="1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27">
        <v>2.5499999999999998</v>
      </c>
      <c r="L1793" t="s">
        <v>142</v>
      </c>
      <c r="M1793" t="s">
        <v>143</v>
      </c>
      <c r="N1793" t="s">
        <v>133</v>
      </c>
      <c r="O1793" s="24">
        <f t="shared" si="164"/>
        <v>4</v>
      </c>
      <c r="P1793" s="25" t="str">
        <f t="shared" si="165"/>
        <v>2,</v>
      </c>
      <c r="Q1793" s="25" t="str">
        <f t="shared" si="166"/>
        <v>55</v>
      </c>
      <c r="R1793" s="26">
        <f t="shared" si="167"/>
        <v>175</v>
      </c>
      <c r="S1793" s="26">
        <f t="shared" si="168"/>
        <v>2.9166666666666665</v>
      </c>
    </row>
    <row r="1794" spans="1:19" hidden="1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si="163"/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27">
        <v>1.35</v>
      </c>
      <c r="L1794" t="s">
        <v>49</v>
      </c>
      <c r="M1794" t="s">
        <v>50</v>
      </c>
      <c r="N1794" t="s">
        <v>51</v>
      </c>
      <c r="O1794" s="24">
        <f t="shared" si="164"/>
        <v>4</v>
      </c>
      <c r="P1794" s="25" t="str">
        <f t="shared" si="165"/>
        <v>1,</v>
      </c>
      <c r="Q1794" s="25" t="str">
        <f t="shared" si="166"/>
        <v>35</v>
      </c>
      <c r="R1794" s="26">
        <f t="shared" si="167"/>
        <v>95</v>
      </c>
      <c r="S1794" s="26">
        <f t="shared" si="168"/>
        <v>1.5833333333333333</v>
      </c>
    </row>
    <row r="1795" spans="1:19" hidden="1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ref="E1795:E1858" si="169">TEXT(C1795,"mmmm")</f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27">
        <v>2.1</v>
      </c>
      <c r="L1795" t="s">
        <v>164</v>
      </c>
      <c r="M1795" t="s">
        <v>165</v>
      </c>
      <c r="N1795" t="s">
        <v>166</v>
      </c>
      <c r="O1795" s="24">
        <f t="shared" ref="O1795:O1858" si="170">LEN($K1795)</f>
        <v>3</v>
      </c>
      <c r="P1795" s="25" t="str">
        <f t="shared" ref="P1795:P1858" si="171">IF(O1795="1",$K1795,IF(O1795=2,LEFT($K1795,2),LEFT($K1795,2)))</f>
        <v>2,</v>
      </c>
      <c r="Q1795" s="25" t="str">
        <f t="shared" ref="Q1795:Q1858" si="172">IF(O1795&lt;=2,0,MID($K1795,3,3))</f>
        <v>1</v>
      </c>
      <c r="R1795" s="26">
        <f t="shared" ref="R1795:R1858" si="173">+(P1795*60)+Q1795</f>
        <v>121</v>
      </c>
      <c r="S1795" s="26">
        <f t="shared" ref="S1795:S1858" si="174">+R1795/60</f>
        <v>2.0166666666666666</v>
      </c>
    </row>
    <row r="1796" spans="1:19" hidden="1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27">
        <v>5.45</v>
      </c>
      <c r="L1796" t="s">
        <v>19</v>
      </c>
      <c r="M1796" t="s">
        <v>20</v>
      </c>
      <c r="N1796" t="s">
        <v>21</v>
      </c>
      <c r="O1796" s="24">
        <f t="shared" si="170"/>
        <v>4</v>
      </c>
      <c r="P1796" s="25" t="str">
        <f t="shared" si="171"/>
        <v>5,</v>
      </c>
      <c r="Q1796" s="25" t="str">
        <f t="shared" si="172"/>
        <v>45</v>
      </c>
      <c r="R1796" s="26">
        <f t="shared" si="173"/>
        <v>345</v>
      </c>
      <c r="S1796" s="26">
        <f t="shared" si="174"/>
        <v>5.75</v>
      </c>
    </row>
    <row r="1797" spans="1:19" hidden="1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27">
        <v>3.35</v>
      </c>
      <c r="L1797" t="s">
        <v>128</v>
      </c>
      <c r="M1797" t="s">
        <v>129</v>
      </c>
      <c r="N1797" t="s">
        <v>130</v>
      </c>
      <c r="O1797" s="24">
        <f t="shared" si="170"/>
        <v>4</v>
      </c>
      <c r="P1797" s="25" t="str">
        <f t="shared" si="171"/>
        <v>3,</v>
      </c>
      <c r="Q1797" s="25" t="str">
        <f t="shared" si="172"/>
        <v>35</v>
      </c>
      <c r="R1797" s="26">
        <f t="shared" si="173"/>
        <v>215</v>
      </c>
      <c r="S1797" s="26">
        <f t="shared" si="174"/>
        <v>3.5833333333333335</v>
      </c>
    </row>
    <row r="1798" spans="1:19" hidden="1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27">
        <v>2.15</v>
      </c>
      <c r="L1798" t="s">
        <v>205</v>
      </c>
      <c r="M1798" t="s">
        <v>206</v>
      </c>
      <c r="N1798" t="s">
        <v>207</v>
      </c>
      <c r="O1798" s="24">
        <f t="shared" si="170"/>
        <v>4</v>
      </c>
      <c r="P1798" s="25" t="str">
        <f t="shared" si="171"/>
        <v>2,</v>
      </c>
      <c r="Q1798" s="25" t="str">
        <f t="shared" si="172"/>
        <v>15</v>
      </c>
      <c r="R1798" s="26">
        <f t="shared" si="173"/>
        <v>135</v>
      </c>
      <c r="S1798" s="26">
        <f t="shared" si="174"/>
        <v>2.25</v>
      </c>
    </row>
    <row r="1799" spans="1:19" hidden="1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27">
        <v>4.25</v>
      </c>
      <c r="L1799" t="s">
        <v>181</v>
      </c>
      <c r="M1799" t="s">
        <v>182</v>
      </c>
      <c r="N1799" t="s">
        <v>183</v>
      </c>
      <c r="O1799" s="24">
        <f t="shared" si="170"/>
        <v>4</v>
      </c>
      <c r="P1799" s="25" t="str">
        <f t="shared" si="171"/>
        <v>4,</v>
      </c>
      <c r="Q1799" s="25" t="str">
        <f t="shared" si="172"/>
        <v>25</v>
      </c>
      <c r="R1799" s="26">
        <f t="shared" si="173"/>
        <v>265</v>
      </c>
      <c r="S1799" s="26">
        <f t="shared" si="174"/>
        <v>4.416666666666667</v>
      </c>
    </row>
    <row r="1800" spans="1:19" hidden="1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27">
        <v>5.2</v>
      </c>
      <c r="L1800" t="s">
        <v>116</v>
      </c>
      <c r="M1800" t="s">
        <v>117</v>
      </c>
      <c r="N1800" t="s">
        <v>118</v>
      </c>
      <c r="O1800" s="24">
        <f t="shared" si="170"/>
        <v>3</v>
      </c>
      <c r="P1800" s="25" t="str">
        <f t="shared" si="171"/>
        <v>5,</v>
      </c>
      <c r="Q1800" s="25" t="str">
        <f t="shared" si="172"/>
        <v>2</v>
      </c>
      <c r="R1800" s="26">
        <f t="shared" si="173"/>
        <v>302</v>
      </c>
      <c r="S1800" s="26">
        <f t="shared" si="174"/>
        <v>5.0333333333333332</v>
      </c>
    </row>
    <row r="1801" spans="1:19" hidden="1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27">
        <v>5.3</v>
      </c>
      <c r="L1801" t="s">
        <v>176</v>
      </c>
      <c r="M1801" t="s">
        <v>177</v>
      </c>
      <c r="N1801" t="s">
        <v>118</v>
      </c>
      <c r="O1801" s="24">
        <f t="shared" si="170"/>
        <v>3</v>
      </c>
      <c r="P1801" s="25" t="str">
        <f t="shared" si="171"/>
        <v>5,</v>
      </c>
      <c r="Q1801" s="25" t="str">
        <f t="shared" si="172"/>
        <v>3</v>
      </c>
      <c r="R1801" s="26">
        <f t="shared" si="173"/>
        <v>303</v>
      </c>
      <c r="S1801" s="26">
        <f t="shared" si="174"/>
        <v>5.05</v>
      </c>
    </row>
    <row r="1802" spans="1:19" hidden="1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27">
        <v>0.45</v>
      </c>
      <c r="L1802" t="s">
        <v>253</v>
      </c>
      <c r="M1802" t="s">
        <v>254</v>
      </c>
      <c r="N1802" t="s">
        <v>255</v>
      </c>
      <c r="O1802" s="24">
        <f t="shared" si="170"/>
        <v>4</v>
      </c>
      <c r="P1802" s="25" t="str">
        <f t="shared" si="171"/>
        <v>0,</v>
      </c>
      <c r="Q1802" s="25" t="str">
        <f t="shared" si="172"/>
        <v>45</v>
      </c>
      <c r="R1802" s="26">
        <f t="shared" si="173"/>
        <v>45</v>
      </c>
      <c r="S1802" s="26">
        <f t="shared" si="174"/>
        <v>0.75</v>
      </c>
    </row>
    <row r="1803" spans="1:19" hidden="1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27">
        <v>1.1499999999999999</v>
      </c>
      <c r="L1803" t="s">
        <v>45</v>
      </c>
      <c r="M1803" t="s">
        <v>46</v>
      </c>
      <c r="N1803" t="s">
        <v>41</v>
      </c>
      <c r="O1803" s="24">
        <f t="shared" si="170"/>
        <v>4</v>
      </c>
      <c r="P1803" s="25" t="str">
        <f t="shared" si="171"/>
        <v>1,</v>
      </c>
      <c r="Q1803" s="25" t="str">
        <f t="shared" si="172"/>
        <v>15</v>
      </c>
      <c r="R1803" s="26">
        <f t="shared" si="173"/>
        <v>75</v>
      </c>
      <c r="S1803" s="26">
        <f t="shared" si="174"/>
        <v>1.25</v>
      </c>
    </row>
    <row r="1804" spans="1:19" hidden="1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27">
        <v>1.4</v>
      </c>
      <c r="L1804" t="s">
        <v>178</v>
      </c>
      <c r="M1804" t="s">
        <v>179</v>
      </c>
      <c r="N1804" t="s">
        <v>180</v>
      </c>
      <c r="O1804" s="24">
        <f t="shared" si="170"/>
        <v>3</v>
      </c>
      <c r="P1804" s="25" t="str">
        <f t="shared" si="171"/>
        <v>1,</v>
      </c>
      <c r="Q1804" s="25" t="str">
        <f t="shared" si="172"/>
        <v>4</v>
      </c>
      <c r="R1804" s="26">
        <f t="shared" si="173"/>
        <v>64</v>
      </c>
      <c r="S1804" s="26">
        <f t="shared" si="174"/>
        <v>1.0666666666666667</v>
      </c>
    </row>
    <row r="1805" spans="1:19" hidden="1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27">
        <v>1.45</v>
      </c>
      <c r="L1805" t="s">
        <v>307</v>
      </c>
      <c r="M1805" t="s">
        <v>308</v>
      </c>
      <c r="N1805" t="s">
        <v>204</v>
      </c>
      <c r="O1805" s="24">
        <f t="shared" si="170"/>
        <v>4</v>
      </c>
      <c r="P1805" s="25" t="str">
        <f t="shared" si="171"/>
        <v>1,</v>
      </c>
      <c r="Q1805" s="25" t="str">
        <f t="shared" si="172"/>
        <v>45</v>
      </c>
      <c r="R1805" s="26">
        <f t="shared" si="173"/>
        <v>105</v>
      </c>
      <c r="S1805" s="26">
        <f t="shared" si="174"/>
        <v>1.75</v>
      </c>
    </row>
    <row r="1806" spans="1:19" hidden="1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27">
        <v>2.5</v>
      </c>
      <c r="L1806" t="s">
        <v>131</v>
      </c>
      <c r="M1806" t="s">
        <v>132</v>
      </c>
      <c r="N1806" t="s">
        <v>133</v>
      </c>
      <c r="O1806" s="24">
        <f t="shared" si="170"/>
        <v>3</v>
      </c>
      <c r="P1806" s="25" t="str">
        <f t="shared" si="171"/>
        <v>2,</v>
      </c>
      <c r="Q1806" s="25" t="str">
        <f t="shared" si="172"/>
        <v>5</v>
      </c>
      <c r="R1806" s="26">
        <f t="shared" si="173"/>
        <v>125</v>
      </c>
      <c r="S1806" s="26">
        <f t="shared" si="174"/>
        <v>2.0833333333333335</v>
      </c>
    </row>
    <row r="1807" spans="1:19" hidden="1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27">
        <v>1.1499999999999999</v>
      </c>
      <c r="L1807" t="s">
        <v>31</v>
      </c>
      <c r="M1807" t="s">
        <v>32</v>
      </c>
      <c r="N1807" t="s">
        <v>33</v>
      </c>
      <c r="O1807" s="24">
        <f t="shared" si="170"/>
        <v>4</v>
      </c>
      <c r="P1807" s="25" t="str">
        <f t="shared" si="171"/>
        <v>1,</v>
      </c>
      <c r="Q1807" s="25" t="str">
        <f t="shared" si="172"/>
        <v>15</v>
      </c>
      <c r="R1807" s="26">
        <f t="shared" si="173"/>
        <v>75</v>
      </c>
      <c r="S1807" s="26">
        <f t="shared" si="174"/>
        <v>1.25</v>
      </c>
    </row>
    <row r="1808" spans="1:19" hidden="1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27">
        <v>13.2</v>
      </c>
      <c r="L1808" t="s">
        <v>144</v>
      </c>
      <c r="M1808" t="s">
        <v>145</v>
      </c>
      <c r="N1808" t="s">
        <v>146</v>
      </c>
      <c r="O1808" s="24">
        <f t="shared" si="170"/>
        <v>4</v>
      </c>
      <c r="P1808" s="25" t="str">
        <f t="shared" si="171"/>
        <v>13</v>
      </c>
      <c r="Q1808" s="25" t="str">
        <f t="shared" si="172"/>
        <v>,2</v>
      </c>
      <c r="R1808" s="26">
        <f t="shared" si="173"/>
        <v>780.2</v>
      </c>
      <c r="S1808" s="26">
        <f t="shared" si="174"/>
        <v>13.003333333333334</v>
      </c>
    </row>
    <row r="1809" spans="1:19" hidden="1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27">
        <v>0.4</v>
      </c>
      <c r="L1809" t="s">
        <v>192</v>
      </c>
      <c r="M1809" t="s">
        <v>193</v>
      </c>
      <c r="N1809" t="s">
        <v>146</v>
      </c>
      <c r="O1809" s="24">
        <f t="shared" si="170"/>
        <v>3</v>
      </c>
      <c r="P1809" s="25" t="str">
        <f t="shared" si="171"/>
        <v>0,</v>
      </c>
      <c r="Q1809" s="25" t="str">
        <f t="shared" si="172"/>
        <v>4</v>
      </c>
      <c r="R1809" s="26">
        <f t="shared" si="173"/>
        <v>4</v>
      </c>
      <c r="S1809" s="26">
        <f t="shared" si="174"/>
        <v>6.6666666666666666E-2</v>
      </c>
    </row>
    <row r="1810" spans="1:19" hidden="1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27">
        <v>14.35</v>
      </c>
      <c r="L1810" t="s">
        <v>147</v>
      </c>
      <c r="M1810" t="s">
        <v>148</v>
      </c>
      <c r="N1810" t="s">
        <v>149</v>
      </c>
      <c r="O1810" s="24">
        <f t="shared" si="170"/>
        <v>5</v>
      </c>
      <c r="P1810" s="25" t="str">
        <f t="shared" si="171"/>
        <v>14</v>
      </c>
      <c r="Q1810" s="25" t="str">
        <f t="shared" si="172"/>
        <v>,35</v>
      </c>
      <c r="R1810" s="26">
        <f t="shared" si="173"/>
        <v>840.35</v>
      </c>
      <c r="S1810" s="26">
        <f t="shared" si="174"/>
        <v>14.005833333333333</v>
      </c>
    </row>
    <row r="1811" spans="1:19" hidden="1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27">
        <v>2.1</v>
      </c>
      <c r="L1811" t="s">
        <v>137</v>
      </c>
      <c r="M1811" t="s">
        <v>138</v>
      </c>
      <c r="N1811" t="s">
        <v>139</v>
      </c>
      <c r="O1811" s="24">
        <f t="shared" si="170"/>
        <v>3</v>
      </c>
      <c r="P1811" s="25" t="str">
        <f t="shared" si="171"/>
        <v>2,</v>
      </c>
      <c r="Q1811" s="25" t="str">
        <f t="shared" si="172"/>
        <v>1</v>
      </c>
      <c r="R1811" s="26">
        <f t="shared" si="173"/>
        <v>121</v>
      </c>
      <c r="S1811" s="26">
        <f t="shared" si="174"/>
        <v>2.0166666666666666</v>
      </c>
    </row>
    <row r="1812" spans="1:19" hidden="1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27">
        <v>1.25</v>
      </c>
      <c r="L1812" t="s">
        <v>162</v>
      </c>
      <c r="M1812" t="s">
        <v>163</v>
      </c>
      <c r="N1812" t="s">
        <v>139</v>
      </c>
      <c r="O1812" s="24">
        <f t="shared" si="170"/>
        <v>4</v>
      </c>
      <c r="P1812" s="25" t="str">
        <f t="shared" si="171"/>
        <v>1,</v>
      </c>
      <c r="Q1812" s="25" t="str">
        <f t="shared" si="172"/>
        <v>25</v>
      </c>
      <c r="R1812" s="26">
        <f t="shared" si="173"/>
        <v>85</v>
      </c>
      <c r="S1812" s="26">
        <f t="shared" si="174"/>
        <v>1.4166666666666667</v>
      </c>
    </row>
    <row r="1813" spans="1:19" hidden="1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27">
        <v>1.25</v>
      </c>
      <c r="L1813" t="s">
        <v>19</v>
      </c>
      <c r="M1813" t="s">
        <v>20</v>
      </c>
      <c r="N1813" t="s">
        <v>21</v>
      </c>
      <c r="O1813" s="24">
        <f t="shared" si="170"/>
        <v>4</v>
      </c>
      <c r="P1813" s="25" t="str">
        <f t="shared" si="171"/>
        <v>1,</v>
      </c>
      <c r="Q1813" s="25" t="str">
        <f t="shared" si="172"/>
        <v>25</v>
      </c>
      <c r="R1813" s="26">
        <f t="shared" si="173"/>
        <v>85</v>
      </c>
      <c r="S1813" s="26">
        <f t="shared" si="174"/>
        <v>1.4166666666666667</v>
      </c>
    </row>
    <row r="1814" spans="1:19" hidden="1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27">
        <v>1</v>
      </c>
      <c r="L1814" t="s">
        <v>172</v>
      </c>
      <c r="M1814" t="s">
        <v>173</v>
      </c>
      <c r="N1814" t="s">
        <v>130</v>
      </c>
      <c r="O1814" s="24">
        <f t="shared" si="170"/>
        <v>1</v>
      </c>
      <c r="P1814" s="25" t="str">
        <f t="shared" si="171"/>
        <v>1</v>
      </c>
      <c r="Q1814" s="25">
        <f t="shared" si="172"/>
        <v>0</v>
      </c>
      <c r="R1814" s="26">
        <f t="shared" si="173"/>
        <v>60</v>
      </c>
      <c r="S1814" s="26">
        <f t="shared" si="174"/>
        <v>1</v>
      </c>
    </row>
    <row r="1815" spans="1:19" hidden="1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27">
        <v>1.05</v>
      </c>
      <c r="L1815" t="s">
        <v>190</v>
      </c>
      <c r="M1815" t="s">
        <v>191</v>
      </c>
      <c r="N1815" t="s">
        <v>186</v>
      </c>
      <c r="O1815" s="24">
        <f t="shared" si="170"/>
        <v>4</v>
      </c>
      <c r="P1815" s="25" t="str">
        <f t="shared" si="171"/>
        <v>1,</v>
      </c>
      <c r="Q1815" s="25" t="str">
        <f t="shared" si="172"/>
        <v>05</v>
      </c>
      <c r="R1815" s="26">
        <f t="shared" si="173"/>
        <v>65</v>
      </c>
      <c r="S1815" s="26">
        <f t="shared" si="174"/>
        <v>1.0833333333333333</v>
      </c>
    </row>
    <row r="1816" spans="1:19" hidden="1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27">
        <v>0.55000000000000004</v>
      </c>
      <c r="L1816" t="s">
        <v>121</v>
      </c>
      <c r="M1816" t="s">
        <v>122</v>
      </c>
      <c r="N1816" t="s">
        <v>123</v>
      </c>
      <c r="O1816" s="24">
        <f t="shared" si="170"/>
        <v>4</v>
      </c>
      <c r="P1816" s="25" t="str">
        <f t="shared" si="171"/>
        <v>0,</v>
      </c>
      <c r="Q1816" s="25" t="str">
        <f t="shared" si="172"/>
        <v>55</v>
      </c>
      <c r="R1816" s="26">
        <f t="shared" si="173"/>
        <v>55</v>
      </c>
      <c r="S1816" s="26">
        <f t="shared" si="174"/>
        <v>0.91666666666666663</v>
      </c>
    </row>
    <row r="1817" spans="1:19" hidden="1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27">
        <v>1.3</v>
      </c>
      <c r="L1817" t="s">
        <v>116</v>
      </c>
      <c r="M1817" t="s">
        <v>117</v>
      </c>
      <c r="N1817" t="s">
        <v>118</v>
      </c>
      <c r="O1817" s="24">
        <f t="shared" si="170"/>
        <v>3</v>
      </c>
      <c r="P1817" s="25" t="str">
        <f t="shared" si="171"/>
        <v>1,</v>
      </c>
      <c r="Q1817" s="25" t="str">
        <f t="shared" si="172"/>
        <v>3</v>
      </c>
      <c r="R1817" s="26">
        <f t="shared" si="173"/>
        <v>63</v>
      </c>
      <c r="S1817" s="26">
        <f t="shared" si="174"/>
        <v>1.05</v>
      </c>
    </row>
    <row r="1818" spans="1:19" hidden="1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27">
        <v>1.3</v>
      </c>
      <c r="L1818" t="s">
        <v>176</v>
      </c>
      <c r="M1818" t="s">
        <v>177</v>
      </c>
      <c r="N1818" t="s">
        <v>118</v>
      </c>
      <c r="O1818" s="24">
        <f t="shared" si="170"/>
        <v>3</v>
      </c>
      <c r="P1818" s="25" t="str">
        <f t="shared" si="171"/>
        <v>1,</v>
      </c>
      <c r="Q1818" s="25" t="str">
        <f t="shared" si="172"/>
        <v>3</v>
      </c>
      <c r="R1818" s="26">
        <f t="shared" si="173"/>
        <v>63</v>
      </c>
      <c r="S1818" s="26">
        <f t="shared" si="174"/>
        <v>1.05</v>
      </c>
    </row>
    <row r="1819" spans="1:19" hidden="1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27">
        <v>1</v>
      </c>
      <c r="L1819" t="s">
        <v>307</v>
      </c>
      <c r="M1819" t="s">
        <v>308</v>
      </c>
      <c r="N1819" t="s">
        <v>204</v>
      </c>
      <c r="O1819" s="24">
        <f t="shared" si="170"/>
        <v>1</v>
      </c>
      <c r="P1819" s="25" t="str">
        <f t="shared" si="171"/>
        <v>1</v>
      </c>
      <c r="Q1819" s="25">
        <f t="shared" si="172"/>
        <v>0</v>
      </c>
      <c r="R1819" s="26">
        <f t="shared" si="173"/>
        <v>60</v>
      </c>
      <c r="S1819" s="26">
        <f t="shared" si="174"/>
        <v>1</v>
      </c>
    </row>
    <row r="1820" spans="1:19" hidden="1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27">
        <v>2.0499999999999998</v>
      </c>
      <c r="L1820" t="s">
        <v>131</v>
      </c>
      <c r="M1820" t="s">
        <v>132</v>
      </c>
      <c r="N1820" t="s">
        <v>133</v>
      </c>
      <c r="O1820" s="24">
        <f t="shared" si="170"/>
        <v>4</v>
      </c>
      <c r="P1820" s="25" t="str">
        <f t="shared" si="171"/>
        <v>2,</v>
      </c>
      <c r="Q1820" s="25" t="str">
        <f t="shared" si="172"/>
        <v>05</v>
      </c>
      <c r="R1820" s="26">
        <f t="shared" si="173"/>
        <v>125</v>
      </c>
      <c r="S1820" s="26">
        <f t="shared" si="174"/>
        <v>2.0833333333333335</v>
      </c>
    </row>
    <row r="1821" spans="1:19" hidden="1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27">
        <v>2.1</v>
      </c>
      <c r="L1821" t="s">
        <v>192</v>
      </c>
      <c r="M1821" t="s">
        <v>193</v>
      </c>
      <c r="N1821" t="s">
        <v>146</v>
      </c>
      <c r="O1821" s="24">
        <f t="shared" si="170"/>
        <v>3</v>
      </c>
      <c r="P1821" s="25" t="str">
        <f t="shared" si="171"/>
        <v>2,</v>
      </c>
      <c r="Q1821" s="25" t="str">
        <f t="shared" si="172"/>
        <v>1</v>
      </c>
      <c r="R1821" s="26">
        <f t="shared" si="173"/>
        <v>121</v>
      </c>
      <c r="S1821" s="26">
        <f t="shared" si="174"/>
        <v>2.0166666666666666</v>
      </c>
    </row>
    <row r="1822" spans="1:19" hidden="1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27">
        <v>8.4</v>
      </c>
      <c r="L1822" t="s">
        <v>147</v>
      </c>
      <c r="M1822" t="s">
        <v>148</v>
      </c>
      <c r="N1822" t="s">
        <v>149</v>
      </c>
      <c r="O1822" s="24">
        <f t="shared" si="170"/>
        <v>3</v>
      </c>
      <c r="P1822" s="25" t="str">
        <f t="shared" si="171"/>
        <v>8,</v>
      </c>
      <c r="Q1822" s="25" t="str">
        <f t="shared" si="172"/>
        <v>4</v>
      </c>
      <c r="R1822" s="26">
        <f t="shared" si="173"/>
        <v>484</v>
      </c>
      <c r="S1822" s="26">
        <f t="shared" si="174"/>
        <v>8.0666666666666664</v>
      </c>
    </row>
    <row r="1823" spans="1:19" hidden="1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27">
        <v>1</v>
      </c>
      <c r="L1823" t="s">
        <v>42</v>
      </c>
      <c r="M1823" t="s">
        <v>43</v>
      </c>
      <c r="N1823" t="s">
        <v>44</v>
      </c>
      <c r="O1823" s="24">
        <f t="shared" si="170"/>
        <v>1</v>
      </c>
      <c r="P1823" s="25" t="str">
        <f t="shared" si="171"/>
        <v>1</v>
      </c>
      <c r="Q1823" s="25">
        <f t="shared" si="172"/>
        <v>0</v>
      </c>
      <c r="R1823" s="26">
        <f t="shared" si="173"/>
        <v>60</v>
      </c>
      <c r="S1823" s="26">
        <f t="shared" si="174"/>
        <v>1</v>
      </c>
    </row>
    <row r="1824" spans="1:19" hidden="1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27">
        <v>1</v>
      </c>
      <c r="L1824" t="s">
        <v>19</v>
      </c>
      <c r="M1824" t="s">
        <v>20</v>
      </c>
      <c r="N1824" t="s">
        <v>21</v>
      </c>
      <c r="O1824" s="24">
        <f t="shared" si="170"/>
        <v>1</v>
      </c>
      <c r="P1824" s="25" t="str">
        <f t="shared" si="171"/>
        <v>1</v>
      </c>
      <c r="Q1824" s="25">
        <f t="shared" si="172"/>
        <v>0</v>
      </c>
      <c r="R1824" s="26">
        <f t="shared" si="173"/>
        <v>60</v>
      </c>
      <c r="S1824" s="26">
        <f t="shared" si="174"/>
        <v>1</v>
      </c>
    </row>
    <row r="1825" spans="1:19" hidden="1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27">
        <v>1</v>
      </c>
      <c r="L1825" t="s">
        <v>116</v>
      </c>
      <c r="M1825" t="s">
        <v>117</v>
      </c>
      <c r="N1825" t="s">
        <v>118</v>
      </c>
      <c r="O1825" s="24">
        <f t="shared" si="170"/>
        <v>1</v>
      </c>
      <c r="P1825" s="25" t="str">
        <f t="shared" si="171"/>
        <v>1</v>
      </c>
      <c r="Q1825" s="25">
        <f t="shared" si="172"/>
        <v>0</v>
      </c>
      <c r="R1825" s="26">
        <f t="shared" si="173"/>
        <v>60</v>
      </c>
      <c r="S1825" s="26">
        <f t="shared" si="174"/>
        <v>1</v>
      </c>
    </row>
    <row r="1826" spans="1:19" hidden="1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27">
        <v>1</v>
      </c>
      <c r="L1826" t="s">
        <v>131</v>
      </c>
      <c r="M1826" t="s">
        <v>132</v>
      </c>
      <c r="N1826" t="s">
        <v>133</v>
      </c>
      <c r="O1826" s="24">
        <f t="shared" si="170"/>
        <v>1</v>
      </c>
      <c r="P1826" s="25" t="str">
        <f t="shared" si="171"/>
        <v>1</v>
      </c>
      <c r="Q1826" s="25">
        <f t="shared" si="172"/>
        <v>0</v>
      </c>
      <c r="R1826" s="26">
        <f t="shared" si="173"/>
        <v>60</v>
      </c>
      <c r="S1826" s="26">
        <f t="shared" si="174"/>
        <v>1</v>
      </c>
    </row>
    <row r="1827" spans="1:19" hidden="1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27">
        <v>6</v>
      </c>
      <c r="L1827" t="s">
        <v>147</v>
      </c>
      <c r="M1827" t="s">
        <v>148</v>
      </c>
      <c r="N1827" t="s">
        <v>149</v>
      </c>
      <c r="O1827" s="24">
        <f t="shared" si="170"/>
        <v>1</v>
      </c>
      <c r="P1827" s="25" t="str">
        <f t="shared" si="171"/>
        <v>6</v>
      </c>
      <c r="Q1827" s="25">
        <f t="shared" si="172"/>
        <v>0</v>
      </c>
      <c r="R1827" s="26">
        <f t="shared" si="173"/>
        <v>360</v>
      </c>
      <c r="S1827" s="26">
        <f t="shared" si="174"/>
        <v>6</v>
      </c>
    </row>
    <row r="1828" spans="1:19" hidden="1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27">
        <v>1.1499999999999999</v>
      </c>
      <c r="L1828" t="s">
        <v>49</v>
      </c>
      <c r="M1828" t="s">
        <v>50</v>
      </c>
      <c r="N1828" t="s">
        <v>51</v>
      </c>
      <c r="O1828" s="24">
        <f t="shared" si="170"/>
        <v>4</v>
      </c>
      <c r="P1828" s="25" t="str">
        <f t="shared" si="171"/>
        <v>1,</v>
      </c>
      <c r="Q1828" s="25" t="str">
        <f t="shared" si="172"/>
        <v>15</v>
      </c>
      <c r="R1828" s="26">
        <f t="shared" si="173"/>
        <v>75</v>
      </c>
      <c r="S1828" s="26">
        <f t="shared" si="174"/>
        <v>1.25</v>
      </c>
    </row>
    <row r="1829" spans="1:19" hidden="1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27">
        <v>2</v>
      </c>
      <c r="L1829" t="s">
        <v>42</v>
      </c>
      <c r="M1829" t="s">
        <v>43</v>
      </c>
      <c r="N1829" t="s">
        <v>44</v>
      </c>
      <c r="O1829" s="24">
        <f t="shared" si="170"/>
        <v>1</v>
      </c>
      <c r="P1829" s="25" t="str">
        <f t="shared" si="171"/>
        <v>2</v>
      </c>
      <c r="Q1829" s="25">
        <f t="shared" si="172"/>
        <v>0</v>
      </c>
      <c r="R1829" s="26">
        <f t="shared" si="173"/>
        <v>120</v>
      </c>
      <c r="S1829" s="26">
        <f t="shared" si="174"/>
        <v>2</v>
      </c>
    </row>
    <row r="1830" spans="1:19" hidden="1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27">
        <v>2.2999999999999998</v>
      </c>
      <c r="L1830" t="s">
        <v>19</v>
      </c>
      <c r="M1830" t="s">
        <v>20</v>
      </c>
      <c r="N1830" t="s">
        <v>21</v>
      </c>
      <c r="O1830" s="24">
        <f t="shared" si="170"/>
        <v>3</v>
      </c>
      <c r="P1830" s="25" t="str">
        <f t="shared" si="171"/>
        <v>2,</v>
      </c>
      <c r="Q1830" s="25" t="str">
        <f t="shared" si="172"/>
        <v>3</v>
      </c>
      <c r="R1830" s="26">
        <f t="shared" si="173"/>
        <v>123</v>
      </c>
      <c r="S1830" s="26">
        <f t="shared" si="174"/>
        <v>2.0499999999999998</v>
      </c>
    </row>
    <row r="1831" spans="1:19" hidden="1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27">
        <v>1.1499999999999999</v>
      </c>
      <c r="L1831" t="s">
        <v>128</v>
      </c>
      <c r="M1831" t="s">
        <v>129</v>
      </c>
      <c r="N1831" t="s">
        <v>130</v>
      </c>
      <c r="O1831" s="24">
        <f t="shared" si="170"/>
        <v>4</v>
      </c>
      <c r="P1831" s="25" t="str">
        <f t="shared" si="171"/>
        <v>1,</v>
      </c>
      <c r="Q1831" s="25" t="str">
        <f t="shared" si="172"/>
        <v>15</v>
      </c>
      <c r="R1831" s="26">
        <f t="shared" si="173"/>
        <v>75</v>
      </c>
      <c r="S1831" s="26">
        <f t="shared" si="174"/>
        <v>1.25</v>
      </c>
    </row>
    <row r="1832" spans="1:19" hidden="1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27">
        <v>0.3</v>
      </c>
      <c r="L1832" t="s">
        <v>158</v>
      </c>
      <c r="M1832" t="s">
        <v>159</v>
      </c>
      <c r="N1832" t="s">
        <v>130</v>
      </c>
      <c r="O1832" s="24">
        <f t="shared" si="170"/>
        <v>3</v>
      </c>
      <c r="P1832" s="25" t="str">
        <f t="shared" si="171"/>
        <v>0,</v>
      </c>
      <c r="Q1832" s="25" t="str">
        <f t="shared" si="172"/>
        <v>3</v>
      </c>
      <c r="R1832" s="26">
        <f t="shared" si="173"/>
        <v>3</v>
      </c>
      <c r="S1832" s="26">
        <f t="shared" si="174"/>
        <v>0.05</v>
      </c>
    </row>
    <row r="1833" spans="1:19" hidden="1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27">
        <v>1</v>
      </c>
      <c r="L1833" t="s">
        <v>104</v>
      </c>
      <c r="M1833" t="s">
        <v>105</v>
      </c>
      <c r="N1833" t="s">
        <v>106</v>
      </c>
      <c r="O1833" s="24">
        <f t="shared" si="170"/>
        <v>1</v>
      </c>
      <c r="P1833" s="25" t="str">
        <f t="shared" si="171"/>
        <v>1</v>
      </c>
      <c r="Q1833" s="25">
        <f t="shared" si="172"/>
        <v>0</v>
      </c>
      <c r="R1833" s="26">
        <f t="shared" si="173"/>
        <v>60</v>
      </c>
      <c r="S1833" s="26">
        <f t="shared" si="174"/>
        <v>1</v>
      </c>
    </row>
    <row r="1834" spans="1:19" hidden="1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27">
        <v>1</v>
      </c>
      <c r="L1834" t="s">
        <v>190</v>
      </c>
      <c r="M1834" t="s">
        <v>191</v>
      </c>
      <c r="N1834" t="s">
        <v>186</v>
      </c>
      <c r="O1834" s="24">
        <f t="shared" si="170"/>
        <v>1</v>
      </c>
      <c r="P1834" s="25" t="str">
        <f t="shared" si="171"/>
        <v>1</v>
      </c>
      <c r="Q1834" s="25">
        <f t="shared" si="172"/>
        <v>0</v>
      </c>
      <c r="R1834" s="26">
        <f t="shared" si="173"/>
        <v>60</v>
      </c>
      <c r="S1834" s="26">
        <f t="shared" si="174"/>
        <v>1</v>
      </c>
    </row>
    <row r="1835" spans="1:19" hidden="1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27">
        <v>0.45</v>
      </c>
      <c r="L1835" t="s">
        <v>268</v>
      </c>
      <c r="M1835" t="s">
        <v>269</v>
      </c>
      <c r="N1835" t="s">
        <v>123</v>
      </c>
      <c r="O1835" s="24">
        <f t="shared" si="170"/>
        <v>4</v>
      </c>
      <c r="P1835" s="25" t="str">
        <f t="shared" si="171"/>
        <v>0,</v>
      </c>
      <c r="Q1835" s="25" t="str">
        <f t="shared" si="172"/>
        <v>45</v>
      </c>
      <c r="R1835" s="26">
        <f t="shared" si="173"/>
        <v>45</v>
      </c>
      <c r="S1835" s="26">
        <f t="shared" si="174"/>
        <v>0.75</v>
      </c>
    </row>
    <row r="1836" spans="1:19" hidden="1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27">
        <v>4.1500000000000004</v>
      </c>
      <c r="L1836" t="s">
        <v>116</v>
      </c>
      <c r="M1836" t="s">
        <v>117</v>
      </c>
      <c r="N1836" t="s">
        <v>118</v>
      </c>
      <c r="O1836" s="24">
        <f t="shared" si="170"/>
        <v>4</v>
      </c>
      <c r="P1836" s="25" t="str">
        <f t="shared" si="171"/>
        <v>4,</v>
      </c>
      <c r="Q1836" s="25" t="str">
        <f t="shared" si="172"/>
        <v>15</v>
      </c>
      <c r="R1836" s="26">
        <f t="shared" si="173"/>
        <v>255</v>
      </c>
      <c r="S1836" s="26">
        <f t="shared" si="174"/>
        <v>4.25</v>
      </c>
    </row>
    <row r="1837" spans="1:19" hidden="1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27">
        <v>1.3</v>
      </c>
      <c r="L1837" t="s">
        <v>176</v>
      </c>
      <c r="M1837" t="s">
        <v>177</v>
      </c>
      <c r="N1837" t="s">
        <v>118</v>
      </c>
      <c r="O1837" s="24">
        <f t="shared" si="170"/>
        <v>3</v>
      </c>
      <c r="P1837" s="25" t="str">
        <f t="shared" si="171"/>
        <v>1,</v>
      </c>
      <c r="Q1837" s="25" t="str">
        <f t="shared" si="172"/>
        <v>3</v>
      </c>
      <c r="R1837" s="26">
        <f t="shared" si="173"/>
        <v>63</v>
      </c>
      <c r="S1837" s="26">
        <f t="shared" si="174"/>
        <v>1.05</v>
      </c>
    </row>
    <row r="1838" spans="1:19" hidden="1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27">
        <v>5</v>
      </c>
      <c r="L1838" t="s">
        <v>307</v>
      </c>
      <c r="M1838" t="s">
        <v>308</v>
      </c>
      <c r="N1838" t="s">
        <v>204</v>
      </c>
      <c r="O1838" s="24">
        <f t="shared" si="170"/>
        <v>1</v>
      </c>
      <c r="P1838" s="25" t="str">
        <f t="shared" si="171"/>
        <v>5</v>
      </c>
      <c r="Q1838" s="25">
        <f t="shared" si="172"/>
        <v>0</v>
      </c>
      <c r="R1838" s="26">
        <f t="shared" si="173"/>
        <v>300</v>
      </c>
      <c r="S1838" s="26">
        <f t="shared" si="174"/>
        <v>5</v>
      </c>
    </row>
    <row r="1839" spans="1:19" hidden="1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27">
        <v>3</v>
      </c>
      <c r="L1839" t="s">
        <v>119</v>
      </c>
      <c r="M1839" t="s">
        <v>120</v>
      </c>
      <c r="N1839" t="s">
        <v>36</v>
      </c>
      <c r="O1839" s="24">
        <f t="shared" si="170"/>
        <v>1</v>
      </c>
      <c r="P1839" s="25" t="str">
        <f t="shared" si="171"/>
        <v>3</v>
      </c>
      <c r="Q1839" s="25">
        <f t="shared" si="172"/>
        <v>0</v>
      </c>
      <c r="R1839" s="26">
        <f t="shared" si="173"/>
        <v>180</v>
      </c>
      <c r="S1839" s="26">
        <f t="shared" si="174"/>
        <v>3</v>
      </c>
    </row>
    <row r="1840" spans="1:19" hidden="1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27">
        <v>4</v>
      </c>
      <c r="L1840" t="s">
        <v>131</v>
      </c>
      <c r="M1840" t="s">
        <v>132</v>
      </c>
      <c r="N1840" t="s">
        <v>133</v>
      </c>
      <c r="O1840" s="24">
        <f t="shared" si="170"/>
        <v>1</v>
      </c>
      <c r="P1840" s="25" t="str">
        <f t="shared" si="171"/>
        <v>4</v>
      </c>
      <c r="Q1840" s="25">
        <f t="shared" si="172"/>
        <v>0</v>
      </c>
      <c r="R1840" s="26">
        <f t="shared" si="173"/>
        <v>240</v>
      </c>
      <c r="S1840" s="26">
        <f t="shared" si="174"/>
        <v>4</v>
      </c>
    </row>
    <row r="1841" spans="1:19" hidden="1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27">
        <v>5.3</v>
      </c>
      <c r="L1841" t="s">
        <v>142</v>
      </c>
      <c r="M1841" t="s">
        <v>143</v>
      </c>
      <c r="N1841" t="s">
        <v>133</v>
      </c>
      <c r="O1841" s="24">
        <f t="shared" si="170"/>
        <v>3</v>
      </c>
      <c r="P1841" s="25" t="str">
        <f t="shared" si="171"/>
        <v>5,</v>
      </c>
      <c r="Q1841" s="25" t="str">
        <f t="shared" si="172"/>
        <v>3</v>
      </c>
      <c r="R1841" s="26">
        <f t="shared" si="173"/>
        <v>303</v>
      </c>
      <c r="S1841" s="26">
        <f t="shared" si="174"/>
        <v>5.05</v>
      </c>
    </row>
    <row r="1842" spans="1:19" hidden="1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27">
        <v>1</v>
      </c>
      <c r="L1842" t="s">
        <v>31</v>
      </c>
      <c r="M1842" t="s">
        <v>32</v>
      </c>
      <c r="N1842" t="s">
        <v>33</v>
      </c>
      <c r="O1842" s="24">
        <f t="shared" si="170"/>
        <v>1</v>
      </c>
      <c r="P1842" s="25" t="str">
        <f t="shared" si="171"/>
        <v>1</v>
      </c>
      <c r="Q1842" s="25">
        <f t="shared" si="172"/>
        <v>0</v>
      </c>
      <c r="R1842" s="26">
        <f t="shared" si="173"/>
        <v>60</v>
      </c>
      <c r="S1842" s="26">
        <f t="shared" si="174"/>
        <v>1</v>
      </c>
    </row>
    <row r="1843" spans="1:19" hidden="1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27">
        <v>17</v>
      </c>
      <c r="L1843" t="s">
        <v>144</v>
      </c>
      <c r="M1843" t="s">
        <v>145</v>
      </c>
      <c r="N1843" t="s">
        <v>146</v>
      </c>
      <c r="O1843" s="24">
        <f t="shared" si="170"/>
        <v>2</v>
      </c>
      <c r="P1843" s="25" t="str">
        <f t="shared" si="171"/>
        <v>17</v>
      </c>
      <c r="Q1843" s="25">
        <f t="shared" si="172"/>
        <v>0</v>
      </c>
      <c r="R1843" s="26">
        <f t="shared" si="173"/>
        <v>1020</v>
      </c>
      <c r="S1843" s="26">
        <f t="shared" si="174"/>
        <v>17</v>
      </c>
    </row>
    <row r="1844" spans="1:19" hidden="1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27">
        <v>12</v>
      </c>
      <c r="L1844" t="s">
        <v>147</v>
      </c>
      <c r="M1844" t="s">
        <v>148</v>
      </c>
      <c r="N1844" t="s">
        <v>149</v>
      </c>
      <c r="O1844" s="24">
        <f t="shared" si="170"/>
        <v>2</v>
      </c>
      <c r="P1844" s="25" t="str">
        <f t="shared" si="171"/>
        <v>12</v>
      </c>
      <c r="Q1844" s="25">
        <f t="shared" si="172"/>
        <v>0</v>
      </c>
      <c r="R1844" s="26">
        <f t="shared" si="173"/>
        <v>720</v>
      </c>
      <c r="S1844" s="26">
        <f t="shared" si="174"/>
        <v>12</v>
      </c>
    </row>
    <row r="1845" spans="1:19" hidden="1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27">
        <v>2</v>
      </c>
      <c r="L1845" t="s">
        <v>137</v>
      </c>
      <c r="M1845" t="s">
        <v>138</v>
      </c>
      <c r="N1845" t="s">
        <v>139</v>
      </c>
      <c r="O1845" s="24">
        <f t="shared" si="170"/>
        <v>1</v>
      </c>
      <c r="P1845" s="25" t="str">
        <f t="shared" si="171"/>
        <v>2</v>
      </c>
      <c r="Q1845" s="25">
        <f t="shared" si="172"/>
        <v>0</v>
      </c>
      <c r="R1845" s="26">
        <f t="shared" si="173"/>
        <v>120</v>
      </c>
      <c r="S1845" s="26">
        <f t="shared" si="174"/>
        <v>2</v>
      </c>
    </row>
    <row r="1846" spans="1:19" hidden="1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27">
        <v>0.3</v>
      </c>
      <c r="L1846" t="s">
        <v>98</v>
      </c>
      <c r="M1846" t="s">
        <v>99</v>
      </c>
      <c r="N1846" t="s">
        <v>30</v>
      </c>
      <c r="O1846" s="24">
        <f t="shared" si="170"/>
        <v>3</v>
      </c>
      <c r="P1846" s="25" t="str">
        <f t="shared" si="171"/>
        <v>0,</v>
      </c>
      <c r="Q1846" s="25" t="str">
        <f t="shared" si="172"/>
        <v>3</v>
      </c>
      <c r="R1846" s="26">
        <f t="shared" si="173"/>
        <v>3</v>
      </c>
      <c r="S1846" s="26">
        <f t="shared" si="174"/>
        <v>0.05</v>
      </c>
    </row>
    <row r="1847" spans="1:19" hidden="1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27">
        <v>1.3</v>
      </c>
      <c r="L1847" t="s">
        <v>147</v>
      </c>
      <c r="M1847" t="s">
        <v>148</v>
      </c>
      <c r="N1847" t="s">
        <v>149</v>
      </c>
      <c r="O1847" s="24">
        <f t="shared" si="170"/>
        <v>3</v>
      </c>
      <c r="P1847" s="25" t="str">
        <f t="shared" si="171"/>
        <v>1,</v>
      </c>
      <c r="Q1847" s="25" t="str">
        <f t="shared" si="172"/>
        <v>3</v>
      </c>
      <c r="R1847" s="26">
        <f t="shared" si="173"/>
        <v>63</v>
      </c>
      <c r="S1847" s="26">
        <f t="shared" si="174"/>
        <v>1.05</v>
      </c>
    </row>
    <row r="1848" spans="1:19" hidden="1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27">
        <v>2.0499999999999998</v>
      </c>
      <c r="L1848" t="s">
        <v>164</v>
      </c>
      <c r="M1848" t="s">
        <v>165</v>
      </c>
      <c r="N1848" t="s">
        <v>166</v>
      </c>
      <c r="O1848" s="24">
        <f t="shared" si="170"/>
        <v>4</v>
      </c>
      <c r="P1848" s="25" t="str">
        <f t="shared" si="171"/>
        <v>2,</v>
      </c>
      <c r="Q1848" s="25" t="str">
        <f t="shared" si="172"/>
        <v>05</v>
      </c>
      <c r="R1848" s="26">
        <f t="shared" si="173"/>
        <v>125</v>
      </c>
      <c r="S1848" s="26">
        <f t="shared" si="174"/>
        <v>2.0833333333333335</v>
      </c>
    </row>
    <row r="1849" spans="1:19" hidden="1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27">
        <v>1.05</v>
      </c>
      <c r="L1849" t="s">
        <v>445</v>
      </c>
      <c r="M1849" t="s">
        <v>446</v>
      </c>
      <c r="N1849" t="s">
        <v>301</v>
      </c>
      <c r="O1849" s="24">
        <f t="shared" si="170"/>
        <v>4</v>
      </c>
      <c r="P1849" s="25" t="str">
        <f t="shared" si="171"/>
        <v>1,</v>
      </c>
      <c r="Q1849" s="25" t="str">
        <f t="shared" si="172"/>
        <v>05</v>
      </c>
      <c r="R1849" s="26">
        <f t="shared" si="173"/>
        <v>65</v>
      </c>
      <c r="S1849" s="26">
        <f t="shared" si="174"/>
        <v>1.0833333333333333</v>
      </c>
    </row>
    <row r="1850" spans="1:19" hidden="1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27">
        <v>1.1499999999999999</v>
      </c>
      <c r="L1850" t="s">
        <v>270</v>
      </c>
      <c r="M1850" t="s">
        <v>271</v>
      </c>
      <c r="N1850" t="s">
        <v>248</v>
      </c>
      <c r="O1850" s="24">
        <f t="shared" si="170"/>
        <v>4</v>
      </c>
      <c r="P1850" s="25" t="str">
        <f t="shared" si="171"/>
        <v>1,</v>
      </c>
      <c r="Q1850" s="25" t="str">
        <f t="shared" si="172"/>
        <v>15</v>
      </c>
      <c r="R1850" s="26">
        <f t="shared" si="173"/>
        <v>75</v>
      </c>
      <c r="S1850" s="26">
        <f t="shared" si="174"/>
        <v>1.25</v>
      </c>
    </row>
    <row r="1851" spans="1:19" hidden="1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27">
        <v>1.1000000000000001</v>
      </c>
      <c r="L1851" t="s">
        <v>19</v>
      </c>
      <c r="M1851" t="s">
        <v>20</v>
      </c>
      <c r="N1851" t="s">
        <v>21</v>
      </c>
      <c r="O1851" s="24">
        <f t="shared" si="170"/>
        <v>3</v>
      </c>
      <c r="P1851" s="25" t="str">
        <f t="shared" si="171"/>
        <v>1,</v>
      </c>
      <c r="Q1851" s="25" t="str">
        <f t="shared" si="172"/>
        <v>1</v>
      </c>
      <c r="R1851" s="26">
        <f t="shared" si="173"/>
        <v>61</v>
      </c>
      <c r="S1851" s="26">
        <f t="shared" si="174"/>
        <v>1.0166666666666666</v>
      </c>
    </row>
    <row r="1852" spans="1:19" hidden="1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27">
        <v>2.5499999999999998</v>
      </c>
      <c r="L1852" t="s">
        <v>128</v>
      </c>
      <c r="M1852" t="s">
        <v>129</v>
      </c>
      <c r="N1852" t="s">
        <v>130</v>
      </c>
      <c r="O1852" s="24">
        <f t="shared" si="170"/>
        <v>4</v>
      </c>
      <c r="P1852" s="25" t="str">
        <f t="shared" si="171"/>
        <v>2,</v>
      </c>
      <c r="Q1852" s="25" t="str">
        <f t="shared" si="172"/>
        <v>55</v>
      </c>
      <c r="R1852" s="26">
        <f t="shared" si="173"/>
        <v>175</v>
      </c>
      <c r="S1852" s="26">
        <f t="shared" si="174"/>
        <v>2.9166666666666665</v>
      </c>
    </row>
    <row r="1853" spans="1:19" hidden="1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27">
        <v>1.35</v>
      </c>
      <c r="L1853" t="s">
        <v>181</v>
      </c>
      <c r="M1853" t="s">
        <v>182</v>
      </c>
      <c r="N1853" t="s">
        <v>183</v>
      </c>
      <c r="O1853" s="24">
        <f t="shared" si="170"/>
        <v>4</v>
      </c>
      <c r="P1853" s="25" t="str">
        <f t="shared" si="171"/>
        <v>1,</v>
      </c>
      <c r="Q1853" s="25" t="str">
        <f t="shared" si="172"/>
        <v>35</v>
      </c>
      <c r="R1853" s="26">
        <f t="shared" si="173"/>
        <v>95</v>
      </c>
      <c r="S1853" s="26">
        <f t="shared" si="174"/>
        <v>1.5833333333333333</v>
      </c>
    </row>
    <row r="1854" spans="1:19" hidden="1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27">
        <v>1.3</v>
      </c>
      <c r="L1854" t="s">
        <v>121</v>
      </c>
      <c r="M1854" t="s">
        <v>122</v>
      </c>
      <c r="N1854" t="s">
        <v>123</v>
      </c>
      <c r="O1854" s="24">
        <f t="shared" si="170"/>
        <v>3</v>
      </c>
      <c r="P1854" s="25" t="str">
        <f t="shared" si="171"/>
        <v>1,</v>
      </c>
      <c r="Q1854" s="25" t="str">
        <f t="shared" si="172"/>
        <v>3</v>
      </c>
      <c r="R1854" s="26">
        <f t="shared" si="173"/>
        <v>63</v>
      </c>
      <c r="S1854" s="26">
        <f t="shared" si="174"/>
        <v>1.05</v>
      </c>
    </row>
    <row r="1855" spans="1:19" hidden="1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27">
        <v>1</v>
      </c>
      <c r="L1855" t="s">
        <v>116</v>
      </c>
      <c r="M1855" t="s">
        <v>117</v>
      </c>
      <c r="N1855" t="s">
        <v>118</v>
      </c>
      <c r="O1855" s="24">
        <f t="shared" si="170"/>
        <v>1</v>
      </c>
      <c r="P1855" s="25" t="str">
        <f t="shared" si="171"/>
        <v>1</v>
      </c>
      <c r="Q1855" s="25">
        <f t="shared" si="172"/>
        <v>0</v>
      </c>
      <c r="R1855" s="26">
        <f t="shared" si="173"/>
        <v>60</v>
      </c>
      <c r="S1855" s="26">
        <f t="shared" si="174"/>
        <v>1</v>
      </c>
    </row>
    <row r="1856" spans="1:19" hidden="1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27">
        <v>6.4</v>
      </c>
      <c r="L1856" t="s">
        <v>142</v>
      </c>
      <c r="M1856" t="s">
        <v>143</v>
      </c>
      <c r="N1856" t="s">
        <v>133</v>
      </c>
      <c r="O1856" s="24">
        <f t="shared" si="170"/>
        <v>3</v>
      </c>
      <c r="P1856" s="25" t="str">
        <f t="shared" si="171"/>
        <v>6,</v>
      </c>
      <c r="Q1856" s="25" t="str">
        <f t="shared" si="172"/>
        <v>4</v>
      </c>
      <c r="R1856" s="26">
        <f t="shared" si="173"/>
        <v>364</v>
      </c>
      <c r="S1856" s="26">
        <f t="shared" si="174"/>
        <v>6.0666666666666664</v>
      </c>
    </row>
    <row r="1857" spans="1:19" hidden="1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27">
        <v>8.0500000000000007</v>
      </c>
      <c r="L1857" t="s">
        <v>144</v>
      </c>
      <c r="M1857" t="s">
        <v>145</v>
      </c>
      <c r="N1857" t="s">
        <v>146</v>
      </c>
      <c r="O1857" s="24">
        <f t="shared" si="170"/>
        <v>4</v>
      </c>
      <c r="P1857" s="25" t="str">
        <f t="shared" si="171"/>
        <v>8,</v>
      </c>
      <c r="Q1857" s="25" t="str">
        <f t="shared" si="172"/>
        <v>05</v>
      </c>
      <c r="R1857" s="26">
        <f t="shared" si="173"/>
        <v>485</v>
      </c>
      <c r="S1857" s="26">
        <f t="shared" si="174"/>
        <v>8.0833333333333339</v>
      </c>
    </row>
    <row r="1858" spans="1:19" hidden="1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si="169"/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27">
        <v>12.35</v>
      </c>
      <c r="L1858" t="s">
        <v>147</v>
      </c>
      <c r="M1858" t="s">
        <v>148</v>
      </c>
      <c r="N1858" t="s">
        <v>149</v>
      </c>
      <c r="O1858" s="24">
        <f t="shared" si="170"/>
        <v>5</v>
      </c>
      <c r="P1858" s="25" t="str">
        <f t="shared" si="171"/>
        <v>12</v>
      </c>
      <c r="Q1858" s="25" t="str">
        <f t="shared" si="172"/>
        <v>,35</v>
      </c>
      <c r="R1858" s="26">
        <f t="shared" si="173"/>
        <v>720.35</v>
      </c>
      <c r="S1858" s="26">
        <f t="shared" si="174"/>
        <v>12.005833333333333</v>
      </c>
    </row>
    <row r="1859" spans="1:19" hidden="1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ref="E1859:E1922" si="175">TEXT(C1859,"mmmm")</f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27">
        <v>2.25</v>
      </c>
      <c r="L1859" t="s">
        <v>137</v>
      </c>
      <c r="M1859" t="s">
        <v>138</v>
      </c>
      <c r="N1859" t="s">
        <v>139</v>
      </c>
      <c r="O1859" s="24">
        <f t="shared" ref="O1859:O1922" si="176">LEN($K1859)</f>
        <v>4</v>
      </c>
      <c r="P1859" s="25" t="str">
        <f t="shared" ref="P1859:P1922" si="177">IF(O1859="1",$K1859,IF(O1859=2,LEFT($K1859,2),LEFT($K1859,2)))</f>
        <v>2,</v>
      </c>
      <c r="Q1859" s="25" t="str">
        <f t="shared" ref="Q1859:Q1922" si="178">IF(O1859&lt;=2,0,MID($K1859,3,3))</f>
        <v>25</v>
      </c>
      <c r="R1859" s="26">
        <f t="shared" ref="R1859:R1922" si="179">+(P1859*60)+Q1859</f>
        <v>145</v>
      </c>
      <c r="S1859" s="26">
        <f t="shared" ref="S1859:S1922" si="180">+R1859/60</f>
        <v>2.4166666666666665</v>
      </c>
    </row>
    <row r="1860" spans="1:19" hidden="1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27">
        <v>4</v>
      </c>
      <c r="L1860" t="s">
        <v>164</v>
      </c>
      <c r="M1860" t="s">
        <v>165</v>
      </c>
      <c r="N1860" t="s">
        <v>166</v>
      </c>
      <c r="O1860" s="24">
        <f t="shared" si="176"/>
        <v>1</v>
      </c>
      <c r="P1860" s="25" t="str">
        <f t="shared" si="177"/>
        <v>4</v>
      </c>
      <c r="Q1860" s="25">
        <f t="shared" si="178"/>
        <v>0</v>
      </c>
      <c r="R1860" s="26">
        <f t="shared" si="179"/>
        <v>240</v>
      </c>
      <c r="S1860" s="26">
        <f t="shared" si="180"/>
        <v>4</v>
      </c>
    </row>
    <row r="1861" spans="1:19" hidden="1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27">
        <v>2</v>
      </c>
      <c r="L1861" t="s">
        <v>19</v>
      </c>
      <c r="M1861" t="s">
        <v>20</v>
      </c>
      <c r="N1861" t="s">
        <v>21</v>
      </c>
      <c r="O1861" s="24">
        <f t="shared" si="176"/>
        <v>1</v>
      </c>
      <c r="P1861" s="25" t="str">
        <f t="shared" si="177"/>
        <v>2</v>
      </c>
      <c r="Q1861" s="25">
        <f t="shared" si="178"/>
        <v>0</v>
      </c>
      <c r="R1861" s="26">
        <f t="shared" si="179"/>
        <v>120</v>
      </c>
      <c r="S1861" s="26">
        <f t="shared" si="180"/>
        <v>2</v>
      </c>
    </row>
    <row r="1862" spans="1:19" hidden="1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27">
        <v>1.45</v>
      </c>
      <c r="L1862" t="s">
        <v>128</v>
      </c>
      <c r="M1862" t="s">
        <v>129</v>
      </c>
      <c r="N1862" t="s">
        <v>130</v>
      </c>
      <c r="O1862" s="24">
        <f t="shared" si="176"/>
        <v>4</v>
      </c>
      <c r="P1862" s="25" t="str">
        <f t="shared" si="177"/>
        <v>1,</v>
      </c>
      <c r="Q1862" s="25" t="str">
        <f t="shared" si="178"/>
        <v>45</v>
      </c>
      <c r="R1862" s="26">
        <f t="shared" si="179"/>
        <v>105</v>
      </c>
      <c r="S1862" s="26">
        <f t="shared" si="180"/>
        <v>1.75</v>
      </c>
    </row>
    <row r="1863" spans="1:19" hidden="1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27">
        <v>1</v>
      </c>
      <c r="L1863" t="s">
        <v>253</v>
      </c>
      <c r="M1863" t="s">
        <v>254</v>
      </c>
      <c r="N1863" t="s">
        <v>255</v>
      </c>
      <c r="O1863" s="24">
        <f t="shared" si="176"/>
        <v>1</v>
      </c>
      <c r="P1863" s="25" t="str">
        <f t="shared" si="177"/>
        <v>1</v>
      </c>
      <c r="Q1863" s="25">
        <f t="shared" si="178"/>
        <v>0</v>
      </c>
      <c r="R1863" s="26">
        <f t="shared" si="179"/>
        <v>60</v>
      </c>
      <c r="S1863" s="26">
        <f t="shared" si="180"/>
        <v>1</v>
      </c>
    </row>
    <row r="1864" spans="1:19" hidden="1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27">
        <v>2.0499999999999998</v>
      </c>
      <c r="L1864" t="s">
        <v>307</v>
      </c>
      <c r="M1864" t="s">
        <v>308</v>
      </c>
      <c r="N1864" t="s">
        <v>204</v>
      </c>
      <c r="O1864" s="24">
        <f t="shared" si="176"/>
        <v>4</v>
      </c>
      <c r="P1864" s="25" t="str">
        <f t="shared" si="177"/>
        <v>2,</v>
      </c>
      <c r="Q1864" s="25" t="str">
        <f t="shared" si="178"/>
        <v>05</v>
      </c>
      <c r="R1864" s="26">
        <f t="shared" si="179"/>
        <v>125</v>
      </c>
      <c r="S1864" s="26">
        <f t="shared" si="180"/>
        <v>2.0833333333333335</v>
      </c>
    </row>
    <row r="1865" spans="1:19" hidden="1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27">
        <v>2.0499999999999998</v>
      </c>
      <c r="L1865" t="s">
        <v>420</v>
      </c>
      <c r="M1865" t="s">
        <v>421</v>
      </c>
      <c r="N1865" t="s">
        <v>204</v>
      </c>
      <c r="O1865" s="24">
        <f t="shared" si="176"/>
        <v>4</v>
      </c>
      <c r="P1865" s="25" t="str">
        <f t="shared" si="177"/>
        <v>2,</v>
      </c>
      <c r="Q1865" s="25" t="str">
        <f t="shared" si="178"/>
        <v>05</v>
      </c>
      <c r="R1865" s="26">
        <f t="shared" si="179"/>
        <v>125</v>
      </c>
      <c r="S1865" s="26">
        <f t="shared" si="180"/>
        <v>2.0833333333333335</v>
      </c>
    </row>
    <row r="1866" spans="1:19" hidden="1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27">
        <v>4.25</v>
      </c>
      <c r="L1866" t="s">
        <v>142</v>
      </c>
      <c r="M1866" t="s">
        <v>143</v>
      </c>
      <c r="N1866" t="s">
        <v>133</v>
      </c>
      <c r="O1866" s="24">
        <f t="shared" si="176"/>
        <v>4</v>
      </c>
      <c r="P1866" s="25" t="str">
        <f t="shared" si="177"/>
        <v>4,</v>
      </c>
      <c r="Q1866" s="25" t="str">
        <f t="shared" si="178"/>
        <v>25</v>
      </c>
      <c r="R1866" s="26">
        <f t="shared" si="179"/>
        <v>265</v>
      </c>
      <c r="S1866" s="26">
        <f t="shared" si="180"/>
        <v>4.416666666666667</v>
      </c>
    </row>
    <row r="1867" spans="1:19" hidden="1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27">
        <v>1.05</v>
      </c>
      <c r="L1867" t="s">
        <v>31</v>
      </c>
      <c r="M1867" t="s">
        <v>32</v>
      </c>
      <c r="N1867" t="s">
        <v>33</v>
      </c>
      <c r="O1867" s="24">
        <f t="shared" si="176"/>
        <v>4</v>
      </c>
      <c r="P1867" s="25" t="str">
        <f t="shared" si="177"/>
        <v>1,</v>
      </c>
      <c r="Q1867" s="25" t="str">
        <f t="shared" si="178"/>
        <v>05</v>
      </c>
      <c r="R1867" s="26">
        <f t="shared" si="179"/>
        <v>65</v>
      </c>
      <c r="S1867" s="26">
        <f t="shared" si="180"/>
        <v>1.0833333333333333</v>
      </c>
    </row>
    <row r="1868" spans="1:19" hidden="1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27">
        <v>7.45</v>
      </c>
      <c r="L1868" t="s">
        <v>144</v>
      </c>
      <c r="M1868" t="s">
        <v>145</v>
      </c>
      <c r="N1868" t="s">
        <v>146</v>
      </c>
      <c r="O1868" s="24">
        <f t="shared" si="176"/>
        <v>4</v>
      </c>
      <c r="P1868" s="25" t="str">
        <f t="shared" si="177"/>
        <v>7,</v>
      </c>
      <c r="Q1868" s="25" t="str">
        <f t="shared" si="178"/>
        <v>45</v>
      </c>
      <c r="R1868" s="26">
        <f t="shared" si="179"/>
        <v>465</v>
      </c>
      <c r="S1868" s="26">
        <f t="shared" si="180"/>
        <v>7.75</v>
      </c>
    </row>
    <row r="1869" spans="1:19" hidden="1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27">
        <v>3.1</v>
      </c>
      <c r="L1869" t="s">
        <v>147</v>
      </c>
      <c r="M1869" t="s">
        <v>148</v>
      </c>
      <c r="N1869" t="s">
        <v>149</v>
      </c>
      <c r="O1869" s="24">
        <f t="shared" si="176"/>
        <v>3</v>
      </c>
      <c r="P1869" s="25" t="str">
        <f t="shared" si="177"/>
        <v>3,</v>
      </c>
      <c r="Q1869" s="25" t="str">
        <f t="shared" si="178"/>
        <v>1</v>
      </c>
      <c r="R1869" s="26">
        <f t="shared" si="179"/>
        <v>181</v>
      </c>
      <c r="S1869" s="26">
        <f t="shared" si="180"/>
        <v>3.0166666666666666</v>
      </c>
    </row>
    <row r="1870" spans="1:19" hidden="1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27">
        <v>4.2</v>
      </c>
      <c r="L1870" t="s">
        <v>147</v>
      </c>
      <c r="M1870" t="s">
        <v>148</v>
      </c>
      <c r="N1870" t="s">
        <v>149</v>
      </c>
      <c r="O1870" s="24">
        <f t="shared" si="176"/>
        <v>3</v>
      </c>
      <c r="P1870" s="25" t="str">
        <f t="shared" si="177"/>
        <v>4,</v>
      </c>
      <c r="Q1870" s="25" t="str">
        <f t="shared" si="178"/>
        <v>2</v>
      </c>
      <c r="R1870" s="26">
        <f t="shared" si="179"/>
        <v>242</v>
      </c>
      <c r="S1870" s="26">
        <f t="shared" si="180"/>
        <v>4.0333333333333332</v>
      </c>
    </row>
    <row r="1871" spans="1:19" hidden="1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27">
        <v>2.1</v>
      </c>
      <c r="L1871" t="s">
        <v>49</v>
      </c>
      <c r="M1871" t="s">
        <v>50</v>
      </c>
      <c r="N1871" t="s">
        <v>51</v>
      </c>
      <c r="O1871" s="24">
        <f t="shared" si="176"/>
        <v>3</v>
      </c>
      <c r="P1871" s="25" t="str">
        <f t="shared" si="177"/>
        <v>2,</v>
      </c>
      <c r="Q1871" s="25" t="str">
        <f t="shared" si="178"/>
        <v>1</v>
      </c>
      <c r="R1871" s="26">
        <f t="shared" si="179"/>
        <v>121</v>
      </c>
      <c r="S1871" s="26">
        <f t="shared" si="180"/>
        <v>2.0166666666666666</v>
      </c>
    </row>
    <row r="1872" spans="1:19" hidden="1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27">
        <v>2.2999999999999998</v>
      </c>
      <c r="L1872" t="s">
        <v>164</v>
      </c>
      <c r="M1872" t="s">
        <v>165</v>
      </c>
      <c r="N1872" t="s">
        <v>166</v>
      </c>
      <c r="O1872" s="24">
        <f t="shared" si="176"/>
        <v>3</v>
      </c>
      <c r="P1872" s="25" t="str">
        <f t="shared" si="177"/>
        <v>2,</v>
      </c>
      <c r="Q1872" s="25" t="str">
        <f t="shared" si="178"/>
        <v>3</v>
      </c>
      <c r="R1872" s="26">
        <f t="shared" si="179"/>
        <v>123</v>
      </c>
      <c r="S1872" s="26">
        <f t="shared" si="180"/>
        <v>2.0499999999999998</v>
      </c>
    </row>
    <row r="1873" spans="1:19" hidden="1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27">
        <v>6.45</v>
      </c>
      <c r="L1873" t="s">
        <v>19</v>
      </c>
      <c r="M1873" t="s">
        <v>20</v>
      </c>
      <c r="N1873" t="s">
        <v>21</v>
      </c>
      <c r="O1873" s="24">
        <f t="shared" si="176"/>
        <v>4</v>
      </c>
      <c r="P1873" s="25" t="str">
        <f t="shared" si="177"/>
        <v>6,</v>
      </c>
      <c r="Q1873" s="25" t="str">
        <f t="shared" si="178"/>
        <v>45</v>
      </c>
      <c r="R1873" s="26">
        <f t="shared" si="179"/>
        <v>405</v>
      </c>
      <c r="S1873" s="26">
        <f t="shared" si="180"/>
        <v>6.75</v>
      </c>
    </row>
    <row r="1874" spans="1:19" hidden="1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27">
        <v>8.1</v>
      </c>
      <c r="L1874" t="s">
        <v>128</v>
      </c>
      <c r="M1874" t="s">
        <v>129</v>
      </c>
      <c r="N1874" t="s">
        <v>130</v>
      </c>
      <c r="O1874" s="24">
        <f t="shared" si="176"/>
        <v>3</v>
      </c>
      <c r="P1874" s="25" t="str">
        <f t="shared" si="177"/>
        <v>8,</v>
      </c>
      <c r="Q1874" s="25" t="str">
        <f t="shared" si="178"/>
        <v>1</v>
      </c>
      <c r="R1874" s="26">
        <f t="shared" si="179"/>
        <v>481</v>
      </c>
      <c r="S1874" s="26">
        <f t="shared" si="180"/>
        <v>8.0166666666666675</v>
      </c>
    </row>
    <row r="1875" spans="1:19" hidden="1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27">
        <v>0.4</v>
      </c>
      <c r="L1875" t="s">
        <v>172</v>
      </c>
      <c r="M1875" t="s">
        <v>173</v>
      </c>
      <c r="N1875" t="s">
        <v>130</v>
      </c>
      <c r="O1875" s="24">
        <f t="shared" si="176"/>
        <v>3</v>
      </c>
      <c r="P1875" s="25" t="str">
        <f t="shared" si="177"/>
        <v>0,</v>
      </c>
      <c r="Q1875" s="25" t="str">
        <f t="shared" si="178"/>
        <v>4</v>
      </c>
      <c r="R1875" s="26">
        <f t="shared" si="179"/>
        <v>4</v>
      </c>
      <c r="S1875" s="26">
        <f t="shared" si="180"/>
        <v>6.6666666666666666E-2</v>
      </c>
    </row>
    <row r="1876" spans="1:19" hidden="1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27">
        <v>1</v>
      </c>
      <c r="L1876" t="s">
        <v>104</v>
      </c>
      <c r="M1876" t="s">
        <v>105</v>
      </c>
      <c r="N1876" t="s">
        <v>106</v>
      </c>
      <c r="O1876" s="24">
        <f t="shared" si="176"/>
        <v>1</v>
      </c>
      <c r="P1876" s="25" t="str">
        <f t="shared" si="177"/>
        <v>1</v>
      </c>
      <c r="Q1876" s="25">
        <f t="shared" si="178"/>
        <v>0</v>
      </c>
      <c r="R1876" s="26">
        <f t="shared" si="179"/>
        <v>60</v>
      </c>
      <c r="S1876" s="26">
        <f t="shared" si="180"/>
        <v>1</v>
      </c>
    </row>
    <row r="1877" spans="1:19" hidden="1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27">
        <v>1.2</v>
      </c>
      <c r="L1877" t="s">
        <v>205</v>
      </c>
      <c r="M1877" t="s">
        <v>206</v>
      </c>
      <c r="N1877" t="s">
        <v>207</v>
      </c>
      <c r="O1877" s="24">
        <f t="shared" si="176"/>
        <v>3</v>
      </c>
      <c r="P1877" s="25" t="str">
        <f t="shared" si="177"/>
        <v>1,</v>
      </c>
      <c r="Q1877" s="25" t="str">
        <f t="shared" si="178"/>
        <v>2</v>
      </c>
      <c r="R1877" s="26">
        <f t="shared" si="179"/>
        <v>62</v>
      </c>
      <c r="S1877" s="26">
        <f t="shared" si="180"/>
        <v>1.0333333333333334</v>
      </c>
    </row>
    <row r="1878" spans="1:19" hidden="1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27">
        <v>2.2999999999999998</v>
      </c>
      <c r="L1878" t="s">
        <v>25</v>
      </c>
      <c r="M1878" t="s">
        <v>26</v>
      </c>
      <c r="N1878" t="s">
        <v>27</v>
      </c>
      <c r="O1878" s="24">
        <f t="shared" si="176"/>
        <v>3</v>
      </c>
      <c r="P1878" s="25" t="str">
        <f t="shared" si="177"/>
        <v>2,</v>
      </c>
      <c r="Q1878" s="25" t="str">
        <f t="shared" si="178"/>
        <v>3</v>
      </c>
      <c r="R1878" s="26">
        <f t="shared" si="179"/>
        <v>123</v>
      </c>
      <c r="S1878" s="26">
        <f t="shared" si="180"/>
        <v>2.0499999999999998</v>
      </c>
    </row>
    <row r="1879" spans="1:19" hidden="1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27">
        <v>1.35</v>
      </c>
      <c r="L1879" t="s">
        <v>184</v>
      </c>
      <c r="M1879" t="s">
        <v>185</v>
      </c>
      <c r="N1879" t="s">
        <v>186</v>
      </c>
      <c r="O1879" s="24">
        <f t="shared" si="176"/>
        <v>4</v>
      </c>
      <c r="P1879" s="25" t="str">
        <f t="shared" si="177"/>
        <v>1,</v>
      </c>
      <c r="Q1879" s="25" t="str">
        <f t="shared" si="178"/>
        <v>35</v>
      </c>
      <c r="R1879" s="26">
        <f t="shared" si="179"/>
        <v>95</v>
      </c>
      <c r="S1879" s="26">
        <f t="shared" si="180"/>
        <v>1.5833333333333333</v>
      </c>
    </row>
    <row r="1880" spans="1:19" hidden="1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27">
        <v>1.4</v>
      </c>
      <c r="L1880" t="s">
        <v>121</v>
      </c>
      <c r="M1880" t="s">
        <v>122</v>
      </c>
      <c r="N1880" t="s">
        <v>123</v>
      </c>
      <c r="O1880" s="24">
        <f t="shared" si="176"/>
        <v>3</v>
      </c>
      <c r="P1880" s="25" t="str">
        <f t="shared" si="177"/>
        <v>1,</v>
      </c>
      <c r="Q1880" s="25" t="str">
        <f t="shared" si="178"/>
        <v>4</v>
      </c>
      <c r="R1880" s="26">
        <f t="shared" si="179"/>
        <v>64</v>
      </c>
      <c r="S1880" s="26">
        <f t="shared" si="180"/>
        <v>1.0666666666666667</v>
      </c>
    </row>
    <row r="1881" spans="1:19" hidden="1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27">
        <v>2.15</v>
      </c>
      <c r="L1881" t="s">
        <v>116</v>
      </c>
      <c r="M1881" t="s">
        <v>117</v>
      </c>
      <c r="N1881" t="s">
        <v>118</v>
      </c>
      <c r="O1881" s="24">
        <f t="shared" si="176"/>
        <v>4</v>
      </c>
      <c r="P1881" s="25" t="str">
        <f t="shared" si="177"/>
        <v>2,</v>
      </c>
      <c r="Q1881" s="25" t="str">
        <f t="shared" si="178"/>
        <v>15</v>
      </c>
      <c r="R1881" s="26">
        <f t="shared" si="179"/>
        <v>135</v>
      </c>
      <c r="S1881" s="26">
        <f t="shared" si="180"/>
        <v>2.25</v>
      </c>
    </row>
    <row r="1882" spans="1:19" hidden="1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27">
        <v>3.05</v>
      </c>
      <c r="L1882" t="s">
        <v>176</v>
      </c>
      <c r="M1882" t="s">
        <v>177</v>
      </c>
      <c r="N1882" t="s">
        <v>118</v>
      </c>
      <c r="O1882" s="24">
        <f t="shared" si="176"/>
        <v>4</v>
      </c>
      <c r="P1882" s="25" t="str">
        <f t="shared" si="177"/>
        <v>3,</v>
      </c>
      <c r="Q1882" s="25" t="str">
        <f t="shared" si="178"/>
        <v>05</v>
      </c>
      <c r="R1882" s="26">
        <f t="shared" si="179"/>
        <v>185</v>
      </c>
      <c r="S1882" s="26">
        <f t="shared" si="180"/>
        <v>3.0833333333333335</v>
      </c>
    </row>
    <row r="1883" spans="1:19" hidden="1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27">
        <v>1.1000000000000001</v>
      </c>
      <c r="L1883" t="s">
        <v>63</v>
      </c>
      <c r="M1883" t="s">
        <v>64</v>
      </c>
      <c r="N1883" t="s">
        <v>27</v>
      </c>
      <c r="O1883" s="24">
        <f t="shared" si="176"/>
        <v>3</v>
      </c>
      <c r="P1883" s="25" t="str">
        <f t="shared" si="177"/>
        <v>1,</v>
      </c>
      <c r="Q1883" s="25" t="str">
        <f t="shared" si="178"/>
        <v>1</v>
      </c>
      <c r="R1883" s="26">
        <f t="shared" si="179"/>
        <v>61</v>
      </c>
      <c r="S1883" s="26">
        <f t="shared" si="180"/>
        <v>1.0166666666666666</v>
      </c>
    </row>
    <row r="1884" spans="1:19" hidden="1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27">
        <v>1</v>
      </c>
      <c r="L1884" t="s">
        <v>253</v>
      </c>
      <c r="M1884" t="s">
        <v>254</v>
      </c>
      <c r="N1884" t="s">
        <v>255</v>
      </c>
      <c r="O1884" s="24">
        <f t="shared" si="176"/>
        <v>1</v>
      </c>
      <c r="P1884" s="25" t="str">
        <f t="shared" si="177"/>
        <v>1</v>
      </c>
      <c r="Q1884" s="25">
        <f t="shared" si="178"/>
        <v>0</v>
      </c>
      <c r="R1884" s="26">
        <f t="shared" si="179"/>
        <v>60</v>
      </c>
      <c r="S1884" s="26">
        <f t="shared" si="180"/>
        <v>1</v>
      </c>
    </row>
    <row r="1885" spans="1:19" hidden="1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27">
        <v>3.05</v>
      </c>
      <c r="L1885" t="s">
        <v>45</v>
      </c>
      <c r="M1885" t="s">
        <v>46</v>
      </c>
      <c r="N1885" t="s">
        <v>41</v>
      </c>
      <c r="O1885" s="24">
        <f t="shared" si="176"/>
        <v>4</v>
      </c>
      <c r="P1885" s="25" t="str">
        <f t="shared" si="177"/>
        <v>3,</v>
      </c>
      <c r="Q1885" s="25" t="str">
        <f t="shared" si="178"/>
        <v>05</v>
      </c>
      <c r="R1885" s="26">
        <f t="shared" si="179"/>
        <v>185</v>
      </c>
      <c r="S1885" s="26">
        <f t="shared" si="180"/>
        <v>3.0833333333333335</v>
      </c>
    </row>
    <row r="1886" spans="1:19" hidden="1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27">
        <v>1.05</v>
      </c>
      <c r="L1886" t="s">
        <v>420</v>
      </c>
      <c r="M1886" t="s">
        <v>421</v>
      </c>
      <c r="N1886" t="s">
        <v>204</v>
      </c>
      <c r="O1886" s="24">
        <f t="shared" si="176"/>
        <v>4</v>
      </c>
      <c r="P1886" s="25" t="str">
        <f t="shared" si="177"/>
        <v>1,</v>
      </c>
      <c r="Q1886" s="25" t="str">
        <f t="shared" si="178"/>
        <v>05</v>
      </c>
      <c r="R1886" s="26">
        <f t="shared" si="179"/>
        <v>65</v>
      </c>
      <c r="S1886" s="26">
        <f t="shared" si="180"/>
        <v>1.0833333333333333</v>
      </c>
    </row>
    <row r="1887" spans="1:19" hidden="1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27">
        <v>2.1</v>
      </c>
      <c r="L1887" t="s">
        <v>119</v>
      </c>
      <c r="M1887" t="s">
        <v>120</v>
      </c>
      <c r="N1887" t="s">
        <v>36</v>
      </c>
      <c r="O1887" s="24">
        <f t="shared" si="176"/>
        <v>3</v>
      </c>
      <c r="P1887" s="25" t="str">
        <f t="shared" si="177"/>
        <v>2,</v>
      </c>
      <c r="Q1887" s="25" t="str">
        <f t="shared" si="178"/>
        <v>1</v>
      </c>
      <c r="R1887" s="26">
        <f t="shared" si="179"/>
        <v>121</v>
      </c>
      <c r="S1887" s="26">
        <f t="shared" si="180"/>
        <v>2.0166666666666666</v>
      </c>
    </row>
    <row r="1888" spans="1:19" hidden="1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27">
        <v>2.4500000000000002</v>
      </c>
      <c r="L1888" t="s">
        <v>131</v>
      </c>
      <c r="M1888" t="s">
        <v>132</v>
      </c>
      <c r="N1888" t="s">
        <v>133</v>
      </c>
      <c r="O1888" s="24">
        <f t="shared" si="176"/>
        <v>4</v>
      </c>
      <c r="P1888" s="25" t="str">
        <f t="shared" si="177"/>
        <v>2,</v>
      </c>
      <c r="Q1888" s="25" t="str">
        <f t="shared" si="178"/>
        <v>45</v>
      </c>
      <c r="R1888" s="26">
        <f t="shared" si="179"/>
        <v>165</v>
      </c>
      <c r="S1888" s="26">
        <f t="shared" si="180"/>
        <v>2.75</v>
      </c>
    </row>
    <row r="1889" spans="1:19" hidden="1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27">
        <v>5.4</v>
      </c>
      <c r="L1889" t="s">
        <v>142</v>
      </c>
      <c r="M1889" t="s">
        <v>143</v>
      </c>
      <c r="N1889" t="s">
        <v>133</v>
      </c>
      <c r="O1889" s="24">
        <f t="shared" si="176"/>
        <v>3</v>
      </c>
      <c r="P1889" s="25" t="str">
        <f t="shared" si="177"/>
        <v>5,</v>
      </c>
      <c r="Q1889" s="25" t="str">
        <f t="shared" si="178"/>
        <v>4</v>
      </c>
      <c r="R1889" s="26">
        <f t="shared" si="179"/>
        <v>304</v>
      </c>
      <c r="S1889" s="26">
        <f t="shared" si="180"/>
        <v>5.0666666666666664</v>
      </c>
    </row>
    <row r="1890" spans="1:19" hidden="1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27">
        <v>1.05</v>
      </c>
      <c r="L1890" t="s">
        <v>31</v>
      </c>
      <c r="M1890" t="s">
        <v>32</v>
      </c>
      <c r="N1890" t="s">
        <v>33</v>
      </c>
      <c r="O1890" s="24">
        <f t="shared" si="176"/>
        <v>4</v>
      </c>
      <c r="P1890" s="25" t="str">
        <f t="shared" si="177"/>
        <v>1,</v>
      </c>
      <c r="Q1890" s="25" t="str">
        <f t="shared" si="178"/>
        <v>05</v>
      </c>
      <c r="R1890" s="26">
        <f t="shared" si="179"/>
        <v>65</v>
      </c>
      <c r="S1890" s="26">
        <f t="shared" si="180"/>
        <v>1.0833333333333333</v>
      </c>
    </row>
    <row r="1891" spans="1:19" hidden="1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27">
        <v>2945</v>
      </c>
      <c r="L1891" t="s">
        <v>144</v>
      </c>
      <c r="M1891" t="s">
        <v>145</v>
      </c>
      <c r="N1891" t="s">
        <v>146</v>
      </c>
      <c r="O1891" s="24">
        <f t="shared" si="176"/>
        <v>4</v>
      </c>
      <c r="P1891" s="25" t="str">
        <f t="shared" si="177"/>
        <v>29</v>
      </c>
      <c r="Q1891" s="25" t="str">
        <f t="shared" si="178"/>
        <v>45</v>
      </c>
      <c r="R1891" s="26">
        <f t="shared" si="179"/>
        <v>1785</v>
      </c>
      <c r="S1891" s="26">
        <f t="shared" si="180"/>
        <v>29.75</v>
      </c>
    </row>
    <row r="1892" spans="1:19" hidden="1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27">
        <v>12.1</v>
      </c>
      <c r="L1892" t="s">
        <v>147</v>
      </c>
      <c r="M1892" t="s">
        <v>148</v>
      </c>
      <c r="N1892" t="s">
        <v>149</v>
      </c>
      <c r="O1892" s="24">
        <f t="shared" si="176"/>
        <v>4</v>
      </c>
      <c r="P1892" s="25" t="str">
        <f t="shared" si="177"/>
        <v>12</v>
      </c>
      <c r="Q1892" s="25" t="str">
        <f t="shared" si="178"/>
        <v>,1</v>
      </c>
      <c r="R1892" s="26">
        <f t="shared" si="179"/>
        <v>720.1</v>
      </c>
      <c r="S1892" s="26">
        <f t="shared" si="180"/>
        <v>12.001666666666667</v>
      </c>
    </row>
    <row r="1893" spans="1:19" hidden="1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27">
        <v>4</v>
      </c>
      <c r="L1893" t="s">
        <v>49</v>
      </c>
      <c r="M1893" t="s">
        <v>50</v>
      </c>
      <c r="N1893" t="s">
        <v>51</v>
      </c>
      <c r="O1893" s="24">
        <f t="shared" si="176"/>
        <v>1</v>
      </c>
      <c r="P1893" s="25" t="str">
        <f t="shared" si="177"/>
        <v>4</v>
      </c>
      <c r="Q1893" s="25">
        <f t="shared" si="178"/>
        <v>0</v>
      </c>
      <c r="R1893" s="26">
        <f t="shared" si="179"/>
        <v>240</v>
      </c>
      <c r="S1893" s="26">
        <f t="shared" si="180"/>
        <v>4</v>
      </c>
    </row>
    <row r="1894" spans="1:19" hidden="1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27">
        <v>2.15</v>
      </c>
      <c r="L1894" t="s">
        <v>164</v>
      </c>
      <c r="M1894" t="s">
        <v>165</v>
      </c>
      <c r="N1894" t="s">
        <v>166</v>
      </c>
      <c r="O1894" s="24">
        <f t="shared" si="176"/>
        <v>4</v>
      </c>
      <c r="P1894" s="25" t="str">
        <f t="shared" si="177"/>
        <v>2,</v>
      </c>
      <c r="Q1894" s="25" t="str">
        <f t="shared" si="178"/>
        <v>15</v>
      </c>
      <c r="R1894" s="26">
        <f t="shared" si="179"/>
        <v>135</v>
      </c>
      <c r="S1894" s="26">
        <f t="shared" si="180"/>
        <v>2.25</v>
      </c>
    </row>
    <row r="1895" spans="1:19" hidden="1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27">
        <v>2</v>
      </c>
      <c r="L1895" t="s">
        <v>445</v>
      </c>
      <c r="M1895" t="s">
        <v>446</v>
      </c>
      <c r="N1895" t="s">
        <v>301</v>
      </c>
      <c r="O1895" s="24">
        <f t="shared" si="176"/>
        <v>1</v>
      </c>
      <c r="P1895" s="25" t="str">
        <f t="shared" si="177"/>
        <v>2</v>
      </c>
      <c r="Q1895" s="25">
        <f t="shared" si="178"/>
        <v>0</v>
      </c>
      <c r="R1895" s="26">
        <f t="shared" si="179"/>
        <v>120</v>
      </c>
      <c r="S1895" s="26">
        <f t="shared" si="180"/>
        <v>2</v>
      </c>
    </row>
    <row r="1896" spans="1:19" hidden="1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27">
        <v>2</v>
      </c>
      <c r="L1896" t="s">
        <v>42</v>
      </c>
      <c r="M1896" t="s">
        <v>43</v>
      </c>
      <c r="N1896" t="s">
        <v>44</v>
      </c>
      <c r="O1896" s="24">
        <f t="shared" si="176"/>
        <v>1</v>
      </c>
      <c r="P1896" s="25" t="str">
        <f t="shared" si="177"/>
        <v>2</v>
      </c>
      <c r="Q1896" s="25">
        <f t="shared" si="178"/>
        <v>0</v>
      </c>
      <c r="R1896" s="26">
        <f t="shared" si="179"/>
        <v>120</v>
      </c>
      <c r="S1896" s="26">
        <f t="shared" si="180"/>
        <v>2</v>
      </c>
    </row>
    <row r="1897" spans="1:19" hidden="1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27">
        <v>3.45</v>
      </c>
      <c r="L1897" t="s">
        <v>128</v>
      </c>
      <c r="M1897" t="s">
        <v>129</v>
      </c>
      <c r="N1897" t="s">
        <v>130</v>
      </c>
      <c r="O1897" s="24">
        <f t="shared" si="176"/>
        <v>4</v>
      </c>
      <c r="P1897" s="25" t="str">
        <f t="shared" si="177"/>
        <v>3,</v>
      </c>
      <c r="Q1897" s="25" t="str">
        <f t="shared" si="178"/>
        <v>45</v>
      </c>
      <c r="R1897" s="26">
        <f t="shared" si="179"/>
        <v>225</v>
      </c>
      <c r="S1897" s="26">
        <f t="shared" si="180"/>
        <v>3.75</v>
      </c>
    </row>
    <row r="1898" spans="1:19" hidden="1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27">
        <v>3</v>
      </c>
      <c r="L1898" t="s">
        <v>172</v>
      </c>
      <c r="M1898" t="s">
        <v>173</v>
      </c>
      <c r="N1898" t="s">
        <v>130</v>
      </c>
      <c r="O1898" s="24">
        <f t="shared" si="176"/>
        <v>1</v>
      </c>
      <c r="P1898" s="25" t="str">
        <f t="shared" si="177"/>
        <v>3</v>
      </c>
      <c r="Q1898" s="25">
        <f t="shared" si="178"/>
        <v>0</v>
      </c>
      <c r="R1898" s="26">
        <f t="shared" si="179"/>
        <v>180</v>
      </c>
      <c r="S1898" s="26">
        <f t="shared" si="180"/>
        <v>3</v>
      </c>
    </row>
    <row r="1899" spans="1:19" hidden="1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27">
        <v>1.3</v>
      </c>
      <c r="L1899" t="s">
        <v>181</v>
      </c>
      <c r="M1899" t="s">
        <v>182</v>
      </c>
      <c r="N1899" t="s">
        <v>183</v>
      </c>
      <c r="O1899" s="24">
        <f t="shared" si="176"/>
        <v>3</v>
      </c>
      <c r="P1899" s="25" t="str">
        <f t="shared" si="177"/>
        <v>1,</v>
      </c>
      <c r="Q1899" s="25" t="str">
        <f t="shared" si="178"/>
        <v>3</v>
      </c>
      <c r="R1899" s="26">
        <f t="shared" si="179"/>
        <v>63</v>
      </c>
      <c r="S1899" s="26">
        <f t="shared" si="180"/>
        <v>1.05</v>
      </c>
    </row>
    <row r="1900" spans="1:19" hidden="1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27">
        <v>1</v>
      </c>
      <c r="L1900" t="s">
        <v>25</v>
      </c>
      <c r="M1900" t="s">
        <v>26</v>
      </c>
      <c r="N1900" t="s">
        <v>27</v>
      </c>
      <c r="O1900" s="24">
        <f t="shared" si="176"/>
        <v>1</v>
      </c>
      <c r="P1900" s="25" t="str">
        <f t="shared" si="177"/>
        <v>1</v>
      </c>
      <c r="Q1900" s="25">
        <f t="shared" si="178"/>
        <v>0</v>
      </c>
      <c r="R1900" s="26">
        <f t="shared" si="179"/>
        <v>60</v>
      </c>
      <c r="S1900" s="26">
        <f t="shared" si="180"/>
        <v>1</v>
      </c>
    </row>
    <row r="1901" spans="1:19" hidden="1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27">
        <v>0.3</v>
      </c>
      <c r="L1901" t="s">
        <v>184</v>
      </c>
      <c r="M1901" t="s">
        <v>185</v>
      </c>
      <c r="N1901" t="s">
        <v>186</v>
      </c>
      <c r="O1901" s="24">
        <f t="shared" si="176"/>
        <v>3</v>
      </c>
      <c r="P1901" s="25" t="str">
        <f t="shared" si="177"/>
        <v>0,</v>
      </c>
      <c r="Q1901" s="25" t="str">
        <f t="shared" si="178"/>
        <v>3</v>
      </c>
      <c r="R1901" s="26">
        <f t="shared" si="179"/>
        <v>3</v>
      </c>
      <c r="S1901" s="26">
        <f t="shared" si="180"/>
        <v>0.05</v>
      </c>
    </row>
    <row r="1902" spans="1:19" hidden="1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27">
        <v>2.4500000000000002</v>
      </c>
      <c r="L1902" t="s">
        <v>121</v>
      </c>
      <c r="M1902" t="s">
        <v>122</v>
      </c>
      <c r="N1902" t="s">
        <v>123</v>
      </c>
      <c r="O1902" s="24">
        <f t="shared" si="176"/>
        <v>4</v>
      </c>
      <c r="P1902" s="25" t="str">
        <f t="shared" si="177"/>
        <v>2,</v>
      </c>
      <c r="Q1902" s="25" t="str">
        <f t="shared" si="178"/>
        <v>45</v>
      </c>
      <c r="R1902" s="26">
        <f t="shared" si="179"/>
        <v>165</v>
      </c>
      <c r="S1902" s="26">
        <f t="shared" si="180"/>
        <v>2.75</v>
      </c>
    </row>
    <row r="1903" spans="1:19" hidden="1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27">
        <v>1</v>
      </c>
      <c r="L1903" t="s">
        <v>116</v>
      </c>
      <c r="M1903" t="s">
        <v>117</v>
      </c>
      <c r="N1903" t="s">
        <v>118</v>
      </c>
      <c r="O1903" s="24">
        <f t="shared" si="176"/>
        <v>1</v>
      </c>
      <c r="P1903" s="25" t="str">
        <f t="shared" si="177"/>
        <v>1</v>
      </c>
      <c r="Q1903" s="25">
        <f t="shared" si="178"/>
        <v>0</v>
      </c>
      <c r="R1903" s="26">
        <f t="shared" si="179"/>
        <v>60</v>
      </c>
      <c r="S1903" s="26">
        <f t="shared" si="180"/>
        <v>1</v>
      </c>
    </row>
    <row r="1904" spans="1:19" hidden="1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27">
        <v>1.3</v>
      </c>
      <c r="L1904" t="s">
        <v>253</v>
      </c>
      <c r="M1904" t="s">
        <v>254</v>
      </c>
      <c r="N1904" t="s">
        <v>255</v>
      </c>
      <c r="O1904" s="24">
        <f t="shared" si="176"/>
        <v>3</v>
      </c>
      <c r="P1904" s="25" t="str">
        <f t="shared" si="177"/>
        <v>1,</v>
      </c>
      <c r="Q1904" s="25" t="str">
        <f t="shared" si="178"/>
        <v>3</v>
      </c>
      <c r="R1904" s="26">
        <f t="shared" si="179"/>
        <v>63</v>
      </c>
      <c r="S1904" s="26">
        <f t="shared" si="180"/>
        <v>1.05</v>
      </c>
    </row>
    <row r="1905" spans="1:19" hidden="1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27">
        <v>4</v>
      </c>
      <c r="L1905" t="s">
        <v>119</v>
      </c>
      <c r="M1905" t="s">
        <v>120</v>
      </c>
      <c r="N1905" t="s">
        <v>36</v>
      </c>
      <c r="O1905" s="24">
        <f t="shared" si="176"/>
        <v>1</v>
      </c>
      <c r="P1905" s="25" t="str">
        <f t="shared" si="177"/>
        <v>4</v>
      </c>
      <c r="Q1905" s="25">
        <f t="shared" si="178"/>
        <v>0</v>
      </c>
      <c r="R1905" s="26">
        <f t="shared" si="179"/>
        <v>240</v>
      </c>
      <c r="S1905" s="26">
        <f t="shared" si="180"/>
        <v>4</v>
      </c>
    </row>
    <row r="1906" spans="1:19" hidden="1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27">
        <v>2</v>
      </c>
      <c r="L1906" t="s">
        <v>131</v>
      </c>
      <c r="M1906" t="s">
        <v>132</v>
      </c>
      <c r="N1906" t="s">
        <v>133</v>
      </c>
      <c r="O1906" s="24">
        <f t="shared" si="176"/>
        <v>1</v>
      </c>
      <c r="P1906" s="25" t="str">
        <f t="shared" si="177"/>
        <v>2</v>
      </c>
      <c r="Q1906" s="25">
        <f t="shared" si="178"/>
        <v>0</v>
      </c>
      <c r="R1906" s="26">
        <f t="shared" si="179"/>
        <v>120</v>
      </c>
      <c r="S1906" s="26">
        <f t="shared" si="180"/>
        <v>2</v>
      </c>
    </row>
    <row r="1907" spans="1:19" hidden="1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27">
        <v>5</v>
      </c>
      <c r="L1907" t="s">
        <v>142</v>
      </c>
      <c r="M1907" t="s">
        <v>143</v>
      </c>
      <c r="N1907" t="s">
        <v>133</v>
      </c>
      <c r="O1907" s="24">
        <f t="shared" si="176"/>
        <v>1</v>
      </c>
      <c r="P1907" s="25" t="str">
        <f t="shared" si="177"/>
        <v>5</v>
      </c>
      <c r="Q1907" s="25">
        <f t="shared" si="178"/>
        <v>0</v>
      </c>
      <c r="R1907" s="26">
        <f t="shared" si="179"/>
        <v>300</v>
      </c>
      <c r="S1907" s="26">
        <f t="shared" si="180"/>
        <v>5</v>
      </c>
    </row>
    <row r="1908" spans="1:19" hidden="1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27">
        <v>2</v>
      </c>
      <c r="L1908" t="s">
        <v>31</v>
      </c>
      <c r="M1908" t="s">
        <v>32</v>
      </c>
      <c r="N1908" t="s">
        <v>33</v>
      </c>
      <c r="O1908" s="24">
        <f t="shared" si="176"/>
        <v>1</v>
      </c>
      <c r="P1908" s="25" t="str">
        <f t="shared" si="177"/>
        <v>2</v>
      </c>
      <c r="Q1908" s="25">
        <f t="shared" si="178"/>
        <v>0</v>
      </c>
      <c r="R1908" s="26">
        <f t="shared" si="179"/>
        <v>120</v>
      </c>
      <c r="S1908" s="26">
        <f t="shared" si="180"/>
        <v>2</v>
      </c>
    </row>
    <row r="1909" spans="1:19" hidden="1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27">
        <v>2</v>
      </c>
      <c r="L1909" t="s">
        <v>144</v>
      </c>
      <c r="M1909" t="s">
        <v>145</v>
      </c>
      <c r="N1909" t="s">
        <v>146</v>
      </c>
      <c r="O1909" s="24">
        <f t="shared" si="176"/>
        <v>1</v>
      </c>
      <c r="P1909" s="25" t="str">
        <f t="shared" si="177"/>
        <v>2</v>
      </c>
      <c r="Q1909" s="25">
        <f t="shared" si="178"/>
        <v>0</v>
      </c>
      <c r="R1909" s="26">
        <f t="shared" si="179"/>
        <v>120</v>
      </c>
      <c r="S1909" s="26">
        <f t="shared" si="180"/>
        <v>2</v>
      </c>
    </row>
    <row r="1910" spans="1:19" hidden="1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27">
        <v>0.3</v>
      </c>
      <c r="L1910" t="s">
        <v>192</v>
      </c>
      <c r="M1910" t="s">
        <v>193</v>
      </c>
      <c r="N1910" t="s">
        <v>146</v>
      </c>
      <c r="O1910" s="24">
        <f t="shared" si="176"/>
        <v>3</v>
      </c>
      <c r="P1910" s="25" t="str">
        <f t="shared" si="177"/>
        <v>0,</v>
      </c>
      <c r="Q1910" s="25" t="str">
        <f t="shared" si="178"/>
        <v>3</v>
      </c>
      <c r="R1910" s="26">
        <f t="shared" si="179"/>
        <v>3</v>
      </c>
      <c r="S1910" s="26">
        <f t="shared" si="180"/>
        <v>0.05</v>
      </c>
    </row>
    <row r="1911" spans="1:19" hidden="1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27">
        <v>15</v>
      </c>
      <c r="L1911" t="s">
        <v>147</v>
      </c>
      <c r="M1911" t="s">
        <v>148</v>
      </c>
      <c r="N1911" t="s">
        <v>149</v>
      </c>
      <c r="O1911" s="24">
        <f t="shared" si="176"/>
        <v>2</v>
      </c>
      <c r="P1911" s="25" t="str">
        <f t="shared" si="177"/>
        <v>15</v>
      </c>
      <c r="Q1911" s="25">
        <f t="shared" si="178"/>
        <v>0</v>
      </c>
      <c r="R1911" s="26">
        <f t="shared" si="179"/>
        <v>900</v>
      </c>
      <c r="S1911" s="26">
        <f t="shared" si="180"/>
        <v>15</v>
      </c>
    </row>
    <row r="1912" spans="1:19" hidden="1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27">
        <v>2</v>
      </c>
      <c r="L1912" t="s">
        <v>167</v>
      </c>
      <c r="M1912" t="s">
        <v>168</v>
      </c>
      <c r="N1912" t="s">
        <v>169</v>
      </c>
      <c r="O1912" s="24">
        <f t="shared" si="176"/>
        <v>1</v>
      </c>
      <c r="P1912" s="25" t="str">
        <f t="shared" si="177"/>
        <v>2</v>
      </c>
      <c r="Q1912" s="25">
        <f t="shared" si="178"/>
        <v>0</v>
      </c>
      <c r="R1912" s="26">
        <f t="shared" si="179"/>
        <v>120</v>
      </c>
      <c r="S1912" s="26">
        <f t="shared" si="180"/>
        <v>2</v>
      </c>
    </row>
    <row r="1913" spans="1:19" hidden="1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27">
        <v>9.0500000000000007</v>
      </c>
      <c r="L1913" t="s">
        <v>144</v>
      </c>
      <c r="M1913" t="s">
        <v>145</v>
      </c>
      <c r="N1913" t="s">
        <v>146</v>
      </c>
      <c r="O1913" s="24">
        <f t="shared" si="176"/>
        <v>4</v>
      </c>
      <c r="P1913" s="25" t="str">
        <f t="shared" si="177"/>
        <v>9,</v>
      </c>
      <c r="Q1913" s="25" t="str">
        <f t="shared" si="178"/>
        <v>05</v>
      </c>
      <c r="R1913" s="26">
        <f t="shared" si="179"/>
        <v>545</v>
      </c>
      <c r="S1913" s="26">
        <f t="shared" si="180"/>
        <v>9.0833333333333339</v>
      </c>
    </row>
    <row r="1914" spans="1:19" hidden="1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27">
        <v>11.4</v>
      </c>
      <c r="L1914" t="s">
        <v>147</v>
      </c>
      <c r="M1914" t="s">
        <v>148</v>
      </c>
      <c r="N1914" t="s">
        <v>149</v>
      </c>
      <c r="O1914" s="24">
        <f t="shared" si="176"/>
        <v>4</v>
      </c>
      <c r="P1914" s="25" t="str">
        <f t="shared" si="177"/>
        <v>11</v>
      </c>
      <c r="Q1914" s="25" t="str">
        <f t="shared" si="178"/>
        <v>,4</v>
      </c>
      <c r="R1914" s="26">
        <f t="shared" si="179"/>
        <v>660.4</v>
      </c>
      <c r="S1914" s="26">
        <f t="shared" si="180"/>
        <v>11.006666666666666</v>
      </c>
    </row>
    <row r="1915" spans="1:19" hidden="1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27">
        <v>3.3</v>
      </c>
      <c r="L1915" t="s">
        <v>164</v>
      </c>
      <c r="M1915" t="s">
        <v>165</v>
      </c>
      <c r="N1915" t="s">
        <v>166</v>
      </c>
      <c r="O1915" s="24">
        <f t="shared" si="176"/>
        <v>3</v>
      </c>
      <c r="P1915" s="25" t="str">
        <f t="shared" si="177"/>
        <v>3,</v>
      </c>
      <c r="Q1915" s="25" t="str">
        <f t="shared" si="178"/>
        <v>3</v>
      </c>
      <c r="R1915" s="26">
        <f t="shared" si="179"/>
        <v>183</v>
      </c>
      <c r="S1915" s="26">
        <f t="shared" si="180"/>
        <v>3.05</v>
      </c>
    </row>
    <row r="1916" spans="1:19" hidden="1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27">
        <v>1.45</v>
      </c>
      <c r="L1916" t="s">
        <v>445</v>
      </c>
      <c r="M1916" t="s">
        <v>446</v>
      </c>
      <c r="N1916" t="s">
        <v>301</v>
      </c>
      <c r="O1916" s="24">
        <f t="shared" si="176"/>
        <v>4</v>
      </c>
      <c r="P1916" s="25" t="str">
        <f t="shared" si="177"/>
        <v>1,</v>
      </c>
      <c r="Q1916" s="25" t="str">
        <f t="shared" si="178"/>
        <v>45</v>
      </c>
      <c r="R1916" s="26">
        <f t="shared" si="179"/>
        <v>105</v>
      </c>
      <c r="S1916" s="26">
        <f t="shared" si="180"/>
        <v>1.75</v>
      </c>
    </row>
    <row r="1917" spans="1:19" hidden="1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27">
        <v>1.35</v>
      </c>
      <c r="L1917" t="s">
        <v>42</v>
      </c>
      <c r="M1917" t="s">
        <v>43</v>
      </c>
      <c r="N1917" t="s">
        <v>44</v>
      </c>
      <c r="O1917" s="24">
        <f t="shared" si="176"/>
        <v>4</v>
      </c>
      <c r="P1917" s="25" t="str">
        <f t="shared" si="177"/>
        <v>1,</v>
      </c>
      <c r="Q1917" s="25" t="str">
        <f t="shared" si="178"/>
        <v>35</v>
      </c>
      <c r="R1917" s="26">
        <f t="shared" si="179"/>
        <v>95</v>
      </c>
      <c r="S1917" s="26">
        <f t="shared" si="180"/>
        <v>1.5833333333333333</v>
      </c>
    </row>
    <row r="1918" spans="1:19" hidden="1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27">
        <v>1.1499999999999999</v>
      </c>
      <c r="L1918" t="s">
        <v>19</v>
      </c>
      <c r="M1918" t="s">
        <v>20</v>
      </c>
      <c r="N1918" t="s">
        <v>21</v>
      </c>
      <c r="O1918" s="24">
        <f t="shared" si="176"/>
        <v>4</v>
      </c>
      <c r="P1918" s="25" t="str">
        <f t="shared" si="177"/>
        <v>1,</v>
      </c>
      <c r="Q1918" s="25" t="str">
        <f t="shared" si="178"/>
        <v>15</v>
      </c>
      <c r="R1918" s="26">
        <f t="shared" si="179"/>
        <v>75</v>
      </c>
      <c r="S1918" s="26">
        <f t="shared" si="180"/>
        <v>1.25</v>
      </c>
    </row>
    <row r="1919" spans="1:19" hidden="1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27">
        <v>2.2000000000000002</v>
      </c>
      <c r="L1919" t="s">
        <v>128</v>
      </c>
      <c r="M1919" t="s">
        <v>129</v>
      </c>
      <c r="N1919" t="s">
        <v>130</v>
      </c>
      <c r="O1919" s="24">
        <f t="shared" si="176"/>
        <v>3</v>
      </c>
      <c r="P1919" s="25" t="str">
        <f t="shared" si="177"/>
        <v>2,</v>
      </c>
      <c r="Q1919" s="25" t="str">
        <f t="shared" si="178"/>
        <v>2</v>
      </c>
      <c r="R1919" s="26">
        <f t="shared" si="179"/>
        <v>122</v>
      </c>
      <c r="S1919" s="26">
        <f t="shared" si="180"/>
        <v>2.0333333333333332</v>
      </c>
    </row>
    <row r="1920" spans="1:19" hidden="1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27">
        <v>1.5</v>
      </c>
      <c r="L1920" t="s">
        <v>116</v>
      </c>
      <c r="M1920" t="s">
        <v>117</v>
      </c>
      <c r="N1920" t="s">
        <v>118</v>
      </c>
      <c r="O1920" s="24">
        <f t="shared" si="176"/>
        <v>3</v>
      </c>
      <c r="P1920" s="25" t="str">
        <f t="shared" si="177"/>
        <v>1,</v>
      </c>
      <c r="Q1920" s="25" t="str">
        <f t="shared" si="178"/>
        <v>5</v>
      </c>
      <c r="R1920" s="26">
        <f t="shared" si="179"/>
        <v>65</v>
      </c>
      <c r="S1920" s="26">
        <f t="shared" si="180"/>
        <v>1.0833333333333333</v>
      </c>
    </row>
    <row r="1921" spans="1:19" hidden="1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27">
        <v>1.35</v>
      </c>
      <c r="L1921" t="s">
        <v>176</v>
      </c>
      <c r="M1921" t="s">
        <v>177</v>
      </c>
      <c r="N1921" t="s">
        <v>118</v>
      </c>
      <c r="O1921" s="24">
        <f t="shared" si="176"/>
        <v>4</v>
      </c>
      <c r="P1921" s="25" t="str">
        <f t="shared" si="177"/>
        <v>1,</v>
      </c>
      <c r="Q1921" s="25" t="str">
        <f t="shared" si="178"/>
        <v>35</v>
      </c>
      <c r="R1921" s="26">
        <f t="shared" si="179"/>
        <v>95</v>
      </c>
      <c r="S1921" s="26">
        <f t="shared" si="180"/>
        <v>1.5833333333333333</v>
      </c>
    </row>
    <row r="1922" spans="1:19" hidden="1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si="175"/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27">
        <v>0.5</v>
      </c>
      <c r="L1922" t="s">
        <v>187</v>
      </c>
      <c r="M1922" t="s">
        <v>188</v>
      </c>
      <c r="N1922" t="s">
        <v>189</v>
      </c>
      <c r="O1922" s="24">
        <f t="shared" si="176"/>
        <v>3</v>
      </c>
      <c r="P1922" s="25" t="str">
        <f t="shared" si="177"/>
        <v>0,</v>
      </c>
      <c r="Q1922" s="25" t="str">
        <f t="shared" si="178"/>
        <v>5</v>
      </c>
      <c r="R1922" s="26">
        <f t="shared" si="179"/>
        <v>5</v>
      </c>
      <c r="S1922" s="26">
        <f t="shared" si="180"/>
        <v>8.3333333333333329E-2</v>
      </c>
    </row>
    <row r="1923" spans="1:19" hidden="1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ref="E1923:E1942" si="181">TEXT(C1923,"mmmm")</f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27">
        <v>1.5</v>
      </c>
      <c r="L1923" t="s">
        <v>420</v>
      </c>
      <c r="M1923" t="s">
        <v>421</v>
      </c>
      <c r="N1923" t="s">
        <v>204</v>
      </c>
      <c r="O1923" s="24">
        <f t="shared" ref="O1923:O1942" si="182">LEN($K1923)</f>
        <v>3</v>
      </c>
      <c r="P1923" s="25" t="str">
        <f t="shared" ref="P1923:P1942" si="183">IF(O1923="1",$K1923,IF(O1923=2,LEFT($K1923,2),LEFT($K1923,2)))</f>
        <v>1,</v>
      </c>
      <c r="Q1923" s="25" t="str">
        <f t="shared" ref="Q1923:Q1942" si="184">IF(O1923&lt;=2,0,MID($K1923,3,3))</f>
        <v>5</v>
      </c>
      <c r="R1923" s="26">
        <f t="shared" ref="R1923:R1942" si="185">+(P1923*60)+Q1923</f>
        <v>65</v>
      </c>
      <c r="S1923" s="26">
        <f t="shared" ref="S1923:S1942" si="186">+R1923/60</f>
        <v>1.0833333333333333</v>
      </c>
    </row>
    <row r="1924" spans="1:19" hidden="1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27">
        <v>7.2</v>
      </c>
      <c r="L1924" t="s">
        <v>131</v>
      </c>
      <c r="M1924" t="s">
        <v>132</v>
      </c>
      <c r="N1924" t="s">
        <v>133</v>
      </c>
      <c r="O1924" s="24">
        <f t="shared" si="182"/>
        <v>3</v>
      </c>
      <c r="P1924" s="25" t="str">
        <f t="shared" si="183"/>
        <v>7,</v>
      </c>
      <c r="Q1924" s="25" t="str">
        <f t="shared" si="184"/>
        <v>2</v>
      </c>
      <c r="R1924" s="26">
        <f t="shared" si="185"/>
        <v>422</v>
      </c>
      <c r="S1924" s="26">
        <f t="shared" si="186"/>
        <v>7.0333333333333332</v>
      </c>
    </row>
    <row r="1925" spans="1:19" hidden="1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27">
        <v>2.2999999999999998</v>
      </c>
      <c r="L1925" t="s">
        <v>142</v>
      </c>
      <c r="M1925" t="s">
        <v>143</v>
      </c>
      <c r="N1925" t="s">
        <v>133</v>
      </c>
      <c r="O1925" s="24">
        <f t="shared" si="182"/>
        <v>3</v>
      </c>
      <c r="P1925" s="25" t="str">
        <f t="shared" si="183"/>
        <v>2,</v>
      </c>
      <c r="Q1925" s="25" t="str">
        <f t="shared" si="184"/>
        <v>3</v>
      </c>
      <c r="R1925" s="26">
        <f t="shared" si="185"/>
        <v>123</v>
      </c>
      <c r="S1925" s="26">
        <f t="shared" si="186"/>
        <v>2.0499999999999998</v>
      </c>
    </row>
    <row r="1926" spans="1:19" hidden="1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27">
        <v>2.25</v>
      </c>
      <c r="L1926" t="s">
        <v>137</v>
      </c>
      <c r="M1926" t="s">
        <v>138</v>
      </c>
      <c r="N1926" t="s">
        <v>139</v>
      </c>
      <c r="O1926" s="24">
        <f t="shared" si="182"/>
        <v>4</v>
      </c>
      <c r="P1926" s="25" t="str">
        <f t="shared" si="183"/>
        <v>2,</v>
      </c>
      <c r="Q1926" s="25" t="str">
        <f t="shared" si="184"/>
        <v>25</v>
      </c>
      <c r="R1926" s="26">
        <f t="shared" si="185"/>
        <v>145</v>
      </c>
      <c r="S1926" s="26">
        <f t="shared" si="186"/>
        <v>2.4166666666666665</v>
      </c>
    </row>
    <row r="1927" spans="1:19" hidden="1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27">
        <v>2.0499999999999998</v>
      </c>
      <c r="L1927" t="s">
        <v>49</v>
      </c>
      <c r="M1927" t="s">
        <v>50</v>
      </c>
      <c r="N1927" t="s">
        <v>51</v>
      </c>
      <c r="O1927" s="24">
        <f t="shared" si="182"/>
        <v>4</v>
      </c>
      <c r="P1927" s="25" t="str">
        <f t="shared" si="183"/>
        <v>2,</v>
      </c>
      <c r="Q1927" s="25" t="str">
        <f t="shared" si="184"/>
        <v>05</v>
      </c>
      <c r="R1927" s="26">
        <f t="shared" si="185"/>
        <v>125</v>
      </c>
      <c r="S1927" s="26">
        <f t="shared" si="186"/>
        <v>2.0833333333333335</v>
      </c>
    </row>
    <row r="1928" spans="1:19" hidden="1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27">
        <v>1.05</v>
      </c>
      <c r="L1928" t="s">
        <v>445</v>
      </c>
      <c r="M1928" t="s">
        <v>446</v>
      </c>
      <c r="N1928" t="s">
        <v>301</v>
      </c>
      <c r="O1928" s="24">
        <f t="shared" si="182"/>
        <v>4</v>
      </c>
      <c r="P1928" s="25" t="str">
        <f t="shared" si="183"/>
        <v>1,</v>
      </c>
      <c r="Q1928" s="25" t="str">
        <f t="shared" si="184"/>
        <v>05</v>
      </c>
      <c r="R1928" s="26">
        <f t="shared" si="185"/>
        <v>65</v>
      </c>
      <c r="S1928" s="26">
        <f t="shared" si="186"/>
        <v>1.0833333333333333</v>
      </c>
    </row>
    <row r="1929" spans="1:19" hidden="1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27">
        <v>2</v>
      </c>
      <c r="L1929" t="s">
        <v>170</v>
      </c>
      <c r="M1929" t="s">
        <v>171</v>
      </c>
      <c r="N1929" t="s">
        <v>54</v>
      </c>
      <c r="O1929" s="24">
        <f t="shared" si="182"/>
        <v>1</v>
      </c>
      <c r="P1929" s="25" t="str">
        <f t="shared" si="183"/>
        <v>2</v>
      </c>
      <c r="Q1929" s="25">
        <f t="shared" si="184"/>
        <v>0</v>
      </c>
      <c r="R1929" s="26">
        <f t="shared" si="185"/>
        <v>120</v>
      </c>
      <c r="S1929" s="26">
        <f t="shared" si="186"/>
        <v>2</v>
      </c>
    </row>
    <row r="1930" spans="1:19" hidden="1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27">
        <v>2.4</v>
      </c>
      <c r="L1930" t="s">
        <v>19</v>
      </c>
      <c r="M1930" t="s">
        <v>20</v>
      </c>
      <c r="N1930" t="s">
        <v>21</v>
      </c>
      <c r="O1930" s="24">
        <f t="shared" si="182"/>
        <v>3</v>
      </c>
      <c r="P1930" s="25" t="str">
        <f t="shared" si="183"/>
        <v>2,</v>
      </c>
      <c r="Q1930" s="25" t="str">
        <f t="shared" si="184"/>
        <v>4</v>
      </c>
      <c r="R1930" s="26">
        <f t="shared" si="185"/>
        <v>124</v>
      </c>
      <c r="S1930" s="26">
        <f t="shared" si="186"/>
        <v>2.0666666666666669</v>
      </c>
    </row>
    <row r="1931" spans="1:19" hidden="1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27">
        <v>3</v>
      </c>
      <c r="L1931" t="s">
        <v>128</v>
      </c>
      <c r="M1931" t="s">
        <v>129</v>
      </c>
      <c r="N1931" t="s">
        <v>130</v>
      </c>
      <c r="O1931" s="24">
        <f t="shared" si="182"/>
        <v>1</v>
      </c>
      <c r="P1931" s="25" t="str">
        <f t="shared" si="183"/>
        <v>3</v>
      </c>
      <c r="Q1931" s="25">
        <f t="shared" si="184"/>
        <v>0</v>
      </c>
      <c r="R1931" s="26">
        <f t="shared" si="185"/>
        <v>180</v>
      </c>
      <c r="S1931" s="26">
        <f t="shared" si="186"/>
        <v>3</v>
      </c>
    </row>
    <row r="1932" spans="1:19" hidden="1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27">
        <v>1.2</v>
      </c>
      <c r="L1932" t="s">
        <v>184</v>
      </c>
      <c r="M1932" t="s">
        <v>185</v>
      </c>
      <c r="N1932" t="s">
        <v>186</v>
      </c>
      <c r="O1932" s="24">
        <f t="shared" si="182"/>
        <v>3</v>
      </c>
      <c r="P1932" s="25" t="str">
        <f t="shared" si="183"/>
        <v>1,</v>
      </c>
      <c r="Q1932" s="25" t="str">
        <f t="shared" si="184"/>
        <v>2</v>
      </c>
      <c r="R1932" s="26">
        <f t="shared" si="185"/>
        <v>62</v>
      </c>
      <c r="S1932" s="26">
        <f t="shared" si="186"/>
        <v>1.0333333333333334</v>
      </c>
    </row>
    <row r="1933" spans="1:19" hidden="1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27">
        <v>8.5500000000000007</v>
      </c>
      <c r="L1933" t="s">
        <v>116</v>
      </c>
      <c r="M1933" t="s">
        <v>117</v>
      </c>
      <c r="N1933" t="s">
        <v>118</v>
      </c>
      <c r="O1933" s="24">
        <f t="shared" si="182"/>
        <v>4</v>
      </c>
      <c r="P1933" s="25" t="str">
        <f t="shared" si="183"/>
        <v>8,</v>
      </c>
      <c r="Q1933" s="25" t="str">
        <f t="shared" si="184"/>
        <v>55</v>
      </c>
      <c r="R1933" s="26">
        <f t="shared" si="185"/>
        <v>535</v>
      </c>
      <c r="S1933" s="26">
        <f t="shared" si="186"/>
        <v>8.9166666666666661</v>
      </c>
    </row>
    <row r="1934" spans="1:19" hidden="1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27">
        <v>1.2</v>
      </c>
      <c r="L1934" t="s">
        <v>176</v>
      </c>
      <c r="M1934" t="s">
        <v>177</v>
      </c>
      <c r="N1934" t="s">
        <v>118</v>
      </c>
      <c r="O1934" s="24">
        <f t="shared" si="182"/>
        <v>3</v>
      </c>
      <c r="P1934" s="25" t="str">
        <f t="shared" si="183"/>
        <v>1,</v>
      </c>
      <c r="Q1934" s="25" t="str">
        <f t="shared" si="184"/>
        <v>2</v>
      </c>
      <c r="R1934" s="26">
        <f t="shared" si="185"/>
        <v>62</v>
      </c>
      <c r="S1934" s="26">
        <f t="shared" si="186"/>
        <v>1.0333333333333334</v>
      </c>
    </row>
    <row r="1935" spans="1:19" hidden="1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27">
        <v>1.1499999999999999</v>
      </c>
      <c r="L1935" t="s">
        <v>45</v>
      </c>
      <c r="M1935" t="s">
        <v>46</v>
      </c>
      <c r="N1935" t="s">
        <v>41</v>
      </c>
      <c r="O1935" s="24">
        <f t="shared" si="182"/>
        <v>4</v>
      </c>
      <c r="P1935" s="25" t="str">
        <f t="shared" si="183"/>
        <v>1,</v>
      </c>
      <c r="Q1935" s="25" t="str">
        <f t="shared" si="184"/>
        <v>15</v>
      </c>
      <c r="R1935" s="26">
        <f t="shared" si="185"/>
        <v>75</v>
      </c>
      <c r="S1935" s="26">
        <f t="shared" si="186"/>
        <v>1.25</v>
      </c>
    </row>
    <row r="1936" spans="1:19" hidden="1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27">
        <v>2.0499999999999998</v>
      </c>
      <c r="L1936" t="s">
        <v>131</v>
      </c>
      <c r="M1936" t="s">
        <v>132</v>
      </c>
      <c r="N1936" t="s">
        <v>133</v>
      </c>
      <c r="O1936" s="24">
        <f t="shared" si="182"/>
        <v>4</v>
      </c>
      <c r="P1936" s="25" t="str">
        <f t="shared" si="183"/>
        <v>2,</v>
      </c>
      <c r="Q1936" s="25" t="str">
        <f t="shared" si="184"/>
        <v>05</v>
      </c>
      <c r="R1936" s="26">
        <f t="shared" si="185"/>
        <v>125</v>
      </c>
      <c r="S1936" s="26">
        <f t="shared" si="186"/>
        <v>2.0833333333333335</v>
      </c>
    </row>
    <row r="1937" spans="1:19" hidden="1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27">
        <v>8.4</v>
      </c>
      <c r="L1937" t="s">
        <v>142</v>
      </c>
      <c r="M1937" t="s">
        <v>143</v>
      </c>
      <c r="N1937" t="s">
        <v>133</v>
      </c>
      <c r="O1937" s="24">
        <f t="shared" si="182"/>
        <v>3</v>
      </c>
      <c r="P1937" s="25" t="str">
        <f t="shared" si="183"/>
        <v>8,</v>
      </c>
      <c r="Q1937" s="25" t="str">
        <f t="shared" si="184"/>
        <v>4</v>
      </c>
      <c r="R1937" s="26">
        <f t="shared" si="185"/>
        <v>484</v>
      </c>
      <c r="S1937" s="26">
        <f t="shared" si="186"/>
        <v>8.0666666666666664</v>
      </c>
    </row>
    <row r="1938" spans="1:19" hidden="1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27">
        <v>2.2000000000000002</v>
      </c>
      <c r="L1938" t="s">
        <v>31</v>
      </c>
      <c r="M1938" t="s">
        <v>32</v>
      </c>
      <c r="N1938" t="s">
        <v>33</v>
      </c>
      <c r="O1938" s="24">
        <f t="shared" si="182"/>
        <v>3</v>
      </c>
      <c r="P1938" s="25" t="str">
        <f t="shared" si="183"/>
        <v>2,</v>
      </c>
      <c r="Q1938" s="25" t="str">
        <f t="shared" si="184"/>
        <v>2</v>
      </c>
      <c r="R1938" s="26">
        <f t="shared" si="185"/>
        <v>122</v>
      </c>
      <c r="S1938" s="26">
        <f t="shared" si="186"/>
        <v>2.0333333333333332</v>
      </c>
    </row>
    <row r="1939" spans="1:19" hidden="1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27">
        <v>4.4000000000000004</v>
      </c>
      <c r="L1939" t="s">
        <v>144</v>
      </c>
      <c r="M1939" t="s">
        <v>145</v>
      </c>
      <c r="N1939" t="s">
        <v>146</v>
      </c>
      <c r="O1939" s="24">
        <f t="shared" si="182"/>
        <v>3</v>
      </c>
      <c r="P1939" s="25" t="str">
        <f t="shared" si="183"/>
        <v>4,</v>
      </c>
      <c r="Q1939" s="25" t="str">
        <f t="shared" si="184"/>
        <v>4</v>
      </c>
      <c r="R1939" s="26">
        <f t="shared" si="185"/>
        <v>244</v>
      </c>
      <c r="S1939" s="26">
        <f t="shared" si="186"/>
        <v>4.0666666666666664</v>
      </c>
    </row>
    <row r="1940" spans="1:19" hidden="1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27">
        <v>9.1</v>
      </c>
      <c r="L1940" t="s">
        <v>147</v>
      </c>
      <c r="M1940" t="s">
        <v>148</v>
      </c>
      <c r="N1940" t="s">
        <v>149</v>
      </c>
      <c r="O1940" s="24">
        <f t="shared" si="182"/>
        <v>3</v>
      </c>
      <c r="P1940" s="25" t="str">
        <f t="shared" si="183"/>
        <v>9,</v>
      </c>
      <c r="Q1940" s="25" t="str">
        <f t="shared" si="184"/>
        <v>1</v>
      </c>
      <c r="R1940" s="26">
        <f t="shared" si="185"/>
        <v>541</v>
      </c>
      <c r="S1940" s="26">
        <f t="shared" si="186"/>
        <v>9.0166666666666675</v>
      </c>
    </row>
    <row r="1941" spans="1:19" hidden="1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27">
        <v>2</v>
      </c>
      <c r="L1941" t="s">
        <v>134</v>
      </c>
      <c r="M1941" t="s">
        <v>135</v>
      </c>
      <c r="N1941" t="s">
        <v>136</v>
      </c>
      <c r="O1941" s="24">
        <f t="shared" si="182"/>
        <v>1</v>
      </c>
      <c r="P1941" s="25" t="str">
        <f t="shared" si="183"/>
        <v>2</v>
      </c>
      <c r="Q1941" s="25">
        <f t="shared" si="184"/>
        <v>0</v>
      </c>
      <c r="R1941" s="26">
        <f t="shared" si="185"/>
        <v>120</v>
      </c>
      <c r="S1941" s="26">
        <f t="shared" si="186"/>
        <v>2</v>
      </c>
    </row>
    <row r="1942" spans="1:19" hidden="1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27">
        <v>1.5</v>
      </c>
      <c r="L1942" t="s">
        <v>137</v>
      </c>
      <c r="M1942" t="s">
        <v>138</v>
      </c>
      <c r="N1942" t="s">
        <v>139</v>
      </c>
      <c r="O1942" s="24">
        <f t="shared" si="182"/>
        <v>3</v>
      </c>
      <c r="P1942" s="25" t="str">
        <f t="shared" si="183"/>
        <v>1,</v>
      </c>
      <c r="Q1942" s="25" t="str">
        <f t="shared" si="184"/>
        <v>5</v>
      </c>
      <c r="R1942" s="26">
        <f t="shared" si="185"/>
        <v>65</v>
      </c>
      <c r="S1942" s="26">
        <f t="shared" si="186"/>
        <v>1.0833333333333333</v>
      </c>
    </row>
  </sheetData>
  <autoFilter ref="A1:S1942" xr:uid="{00000000-0001-0000-0400-000000000000}">
    <filterColumn colId="7">
      <filters>
        <filter val="TRASLADO"/>
      </filters>
    </filterColumn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19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E50C49DF-F13D-4DA2-AB01-8DA2ECAF0ADE}"/>
</file>

<file path=customXml/itemProps2.xml><?xml version="1.0" encoding="utf-8"?>
<ds:datastoreItem xmlns:ds="http://schemas.openxmlformats.org/officeDocument/2006/customXml" ds:itemID="{0F3A60F6-CE44-46B3-A937-DA8FD08799BF}"/>
</file>

<file path=customXml/itemProps3.xml><?xml version="1.0" encoding="utf-8"?>
<ds:datastoreItem xmlns:ds="http://schemas.openxmlformats.org/officeDocument/2006/customXml" ds:itemID="{C1199DB0-A90D-4839-89E9-A0115B0630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Mayo 2024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